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5315" windowHeight="8010"/>
  </bookViews>
  <sheets>
    <sheet name="Лист1" sheetId="1" r:id="rId1"/>
    <sheet name="Лист2" sheetId="2" r:id="rId2"/>
    <sheet name="Лист3" sheetId="3" r:id="rId3"/>
  </sheets>
  <calcPr calcId="125725" iterateDelta="1E-4"/>
</workbook>
</file>

<file path=xl/calcChain.xml><?xml version="1.0" encoding="utf-8"?>
<calcChain xmlns="http://schemas.openxmlformats.org/spreadsheetml/2006/main">
  <c r="K16" i="1"/>
  <c r="K40"/>
  <c r="K47"/>
  <c r="K48"/>
  <c r="K20"/>
  <c r="K14"/>
  <c r="K13"/>
  <c r="K15"/>
  <c r="K18"/>
  <c r="K23"/>
  <c r="K24"/>
  <c r="K27"/>
  <c r="K29"/>
  <c r="K32"/>
  <c r="K33"/>
  <c r="K35"/>
  <c r="K36"/>
  <c r="K39"/>
  <c r="K41" l="1"/>
  <c r="K49"/>
  <c r="K43"/>
  <c r="K44" s="1"/>
  <c r="K51" l="1"/>
</calcChain>
</file>

<file path=xl/sharedStrings.xml><?xml version="1.0" encoding="utf-8"?>
<sst xmlns="http://schemas.openxmlformats.org/spreadsheetml/2006/main" count="145" uniqueCount="68">
  <si>
    <t>Список</t>
  </si>
  <si>
    <t>(наименование муниципального района Республики Мордовия)</t>
  </si>
  <si>
    <t>Фамилия, имя, отчество</t>
  </si>
  <si>
    <t>Дата подачи заявления</t>
  </si>
  <si>
    <t>Наименование поселения (населенного пункта)</t>
  </si>
  <si>
    <t>Количественный состав семьи, человек</t>
  </si>
  <si>
    <t>Размер общей площади жилого помещения, кв. м</t>
  </si>
  <si>
    <t>Стоимость строительства (приобретения) жилья - всего, тыс. рублей</t>
  </si>
  <si>
    <t>"Утверждаю"</t>
  </si>
  <si>
    <t>" _____ " __________________ 20____г.</t>
  </si>
  <si>
    <t xml:space="preserve">                                      </t>
  </si>
  <si>
    <t xml:space="preserve">                                               </t>
  </si>
  <si>
    <t xml:space="preserve">                </t>
  </si>
  <si>
    <t xml:space="preserve">                         </t>
  </si>
  <si>
    <t>по Торбеевскому муниципальному району</t>
  </si>
  <si>
    <t>многодетная семья</t>
  </si>
  <si>
    <t>рп Торбеево</t>
  </si>
  <si>
    <t>с. Жуково</t>
  </si>
  <si>
    <t>Итого</t>
  </si>
  <si>
    <t>Устинова Татьяна Владимировна</t>
  </si>
  <si>
    <t>Горьканова Любовь Николаевна</t>
  </si>
  <si>
    <t>Демкина Валентина Васильевна</t>
  </si>
  <si>
    <t>Васильева Екатерина Алексеевна</t>
  </si>
  <si>
    <t>Алямкина Татьяна Петровна</t>
  </si>
  <si>
    <t>Кузнецова Людмила Петровна</t>
  </si>
  <si>
    <t>Сетяева Зинаида Федоровна</t>
  </si>
  <si>
    <t>х</t>
  </si>
  <si>
    <t>Гаврилова Татьяна Ивановна</t>
  </si>
  <si>
    <t>Секаева Екатерина Александровна</t>
  </si>
  <si>
    <t>Панина Надежда Васильевна</t>
  </si>
  <si>
    <t>Шляхтина Анна Ивановна</t>
  </si>
  <si>
    <t>Шукшина Ольга Николаевна</t>
  </si>
  <si>
    <t>Пронькина Лариса Юрьевна</t>
  </si>
  <si>
    <t>Козлова Светлана Ивановна</t>
  </si>
  <si>
    <t>Еремкин Александр Александрович</t>
  </si>
  <si>
    <t>Тутукова Екатерина Юрьевна</t>
  </si>
  <si>
    <t>Куликов Владимир Вячеславович</t>
  </si>
  <si>
    <t>Кривова Нина Николаевна</t>
  </si>
  <si>
    <t>Пестова Ирина Владимировна</t>
  </si>
  <si>
    <t>Князева Анастасия Вячеславовна</t>
  </si>
  <si>
    <t>Всего участников программы –</t>
  </si>
  <si>
    <t>«____» _______________ 20 ___ г.</t>
  </si>
  <si>
    <t xml:space="preserve">                            (подпись)                       (расшифровка подписи)</t>
  </si>
  <si>
    <t>Егоров Сергей Станиславович</t>
  </si>
  <si>
    <t>д. Козловка</t>
  </si>
  <si>
    <t>№ п/п</t>
  </si>
  <si>
    <t>Первоочередное право*</t>
  </si>
  <si>
    <t>Место работы, должность</t>
  </si>
  <si>
    <t>Дата приема на работу</t>
  </si>
  <si>
    <t>1) граждане, работающие по трудовым договорам или осуществляющие индивидуальную предпринимательскую деятельность в агропромышленном комплексе на сельских территориях, а также работающие в организациях, осуществляющих ветеринарную деятельность для сельскохозяйственных животных, изъявившие желание улучшить жилищные условия путем строительства жилого дома или участия в долевом строительстве жилых домов (квартир)</t>
  </si>
  <si>
    <t>2) граждане, работающие по трудовым договорам или осуществляющие индивидуальную предпринимательскую деятельность в социальной сфере на сельских территориях, изъявившие желание улучшить жилищные условия путем строительства жилого дома или участия в долевом строительстве жилых домов (квартир)</t>
  </si>
  <si>
    <t>3) граждане, работающие по трудовым договорам или осуществляющие индивидуальную предпринимательскую деятельность в агропромышленном комплексе на сельских территориях, а также работающие в организациях, осуществляющих ветеринарную деятельность для сельскохозяйственных животных, изъявившие желание улучшить жилищные условия путем приобретения жилых помещений</t>
  </si>
  <si>
    <t>4) граждане, работающие по трудовым договорам или осуществляющие индивидуальную предпринимательскую деятельность в социальной сфере на сельских территориях, изъявившие желание улучшить жилищные условия путем приобретения жилых помещений</t>
  </si>
  <si>
    <t xml:space="preserve"> участник ВЦП «Устойчивое развитие сельских территорий»</t>
  </si>
  <si>
    <t>Стои-мость 1 кв. метра</t>
  </si>
  <si>
    <t>Воронов Иван Юрьевич</t>
  </si>
  <si>
    <t xml:space="preserve"> _________________ / С.Ф. Шичкин/</t>
  </si>
  <si>
    <t>Пестова Ильмира Равильевна</t>
  </si>
  <si>
    <t>Ермашова Елена Викторовна</t>
  </si>
  <si>
    <t>Юрженкова Эльвира Анатольевна</t>
  </si>
  <si>
    <t>Леветаев Андрей Николаевич</t>
  </si>
  <si>
    <t>Балашова Александра Николаевна</t>
  </si>
  <si>
    <t>Аганина Алсу Анвярьевна</t>
  </si>
  <si>
    <t>Сережкина Анна Владимировна</t>
  </si>
  <si>
    <t xml:space="preserve">Глава Торбеевского муниципального района Республики Мордовия </t>
  </si>
  <si>
    <t>Горбунов Николай Владимирович</t>
  </si>
  <si>
    <t xml:space="preserve">        граждан, изъявивших желание улучшить жилищные условия с использованием социальных выплат в рамках                                                                                                                                                                               Государственной программы Российской Федерации "Комплексное развитие сельских территорий"                                                                                                                                                                                                              по состоянию на 01.04.2021 год</t>
  </si>
  <si>
    <t>Исполнитель ____________                     Кузнецова Л.Н.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</si>
</sst>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5" xfId="0" applyNumberFormat="1" applyFont="1" applyFill="1" applyBorder="1" applyAlignment="1">
      <alignment vertical="center" wrapText="1"/>
    </xf>
    <xf numFmtId="3" fontId="6" fillId="0" borderId="5" xfId="0" applyNumberFormat="1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0" fontId="0" fillId="0" borderId="0" xfId="0" applyFill="1"/>
    <xf numFmtId="3" fontId="5" fillId="0" borderId="5" xfId="0" applyNumberFormat="1" applyFont="1" applyBorder="1" applyAlignment="1">
      <alignment vertical="center" wrapText="1"/>
    </xf>
    <xf numFmtId="14" fontId="5" fillId="0" borderId="5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horizontal="left" vertical="center" wrapText="1"/>
    </xf>
    <xf numFmtId="3" fontId="5" fillId="0" borderId="5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3" fontId="5" fillId="0" borderId="5" xfId="0" applyNumberFormat="1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vertical="center" wrapText="1"/>
    </xf>
    <xf numFmtId="3" fontId="6" fillId="2" borderId="5" xfId="0" applyNumberFormat="1" applyFont="1" applyFill="1" applyBorder="1" applyAlignment="1">
      <alignment vertical="center" wrapText="1"/>
    </xf>
    <xf numFmtId="3" fontId="5" fillId="2" borderId="5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5" fillId="0" borderId="5" xfId="0" applyNumberFormat="1" applyFont="1" applyFill="1" applyBorder="1" applyAlignment="1">
      <alignment vertical="center" wrapText="1"/>
    </xf>
    <xf numFmtId="14" fontId="5" fillId="2" borderId="5" xfId="0" applyNumberFormat="1" applyFont="1" applyFill="1" applyBorder="1" applyAlignment="1">
      <alignment vertical="center" wrapText="1"/>
    </xf>
    <xf numFmtId="14" fontId="6" fillId="0" borderId="5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5" xfId="0" applyNumberFormat="1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Border="1" applyAlignment="1">
      <alignment vertical="center" wrapText="1"/>
    </xf>
    <xf numFmtId="0" fontId="5" fillId="0" borderId="10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7"/>
  <sheetViews>
    <sheetView tabSelected="1" view="pageBreakPreview" topLeftCell="A43" zoomScale="79" zoomScaleNormal="100" zoomScaleSheetLayoutView="79" workbookViewId="0">
      <selection activeCell="J53" sqref="J53"/>
    </sheetView>
  </sheetViews>
  <sheetFormatPr defaultRowHeight="15"/>
  <cols>
    <col min="1" max="1" width="4.140625" style="1" customWidth="1"/>
    <col min="2" max="2" width="20.28515625" style="1" customWidth="1"/>
    <col min="3" max="3" width="8.85546875" style="1" customWidth="1"/>
    <col min="4" max="4" width="21.7109375" style="1" customWidth="1"/>
    <col min="5" max="5" width="23.5703125" style="1" customWidth="1"/>
    <col min="6" max="6" width="12" style="1" customWidth="1"/>
    <col min="7" max="7" width="13.7109375" style="1" customWidth="1"/>
    <col min="8" max="9" width="9.140625" style="1"/>
    <col min="10" max="10" width="8" style="1" customWidth="1"/>
    <col min="11" max="11" width="11.7109375" style="1" customWidth="1"/>
  </cols>
  <sheetData>
    <row r="1" spans="1:11">
      <c r="A1" s="1" t="s">
        <v>10</v>
      </c>
      <c r="G1"/>
      <c r="H1" s="2"/>
      <c r="I1" s="2"/>
      <c r="J1" s="3" t="s">
        <v>8</v>
      </c>
      <c r="K1" s="2"/>
    </row>
    <row r="2" spans="1:11" ht="34.5" customHeight="1">
      <c r="A2" s="1" t="s">
        <v>11</v>
      </c>
      <c r="H2" s="48" t="s">
        <v>64</v>
      </c>
      <c r="I2" s="48"/>
      <c r="J2" s="48"/>
      <c r="K2" s="48"/>
    </row>
    <row r="3" spans="1:11">
      <c r="A3" s="1" t="s">
        <v>12</v>
      </c>
      <c r="G3" s="50" t="s">
        <v>56</v>
      </c>
      <c r="H3" s="50"/>
      <c r="I3" s="50"/>
      <c r="J3" s="50"/>
      <c r="K3" s="50"/>
    </row>
    <row r="4" spans="1:11">
      <c r="A4" s="1" t="s">
        <v>13</v>
      </c>
      <c r="G4"/>
      <c r="H4" s="50" t="s">
        <v>9</v>
      </c>
      <c r="I4" s="50"/>
      <c r="J4" s="50"/>
      <c r="K4" s="50"/>
    </row>
    <row r="6" spans="1:11">
      <c r="A6" s="49" t="s">
        <v>0</v>
      </c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11" ht="36" customHeight="1">
      <c r="A7" s="51" t="s">
        <v>66</v>
      </c>
      <c r="B7" s="51"/>
      <c r="C7" s="51"/>
      <c r="D7" s="51"/>
      <c r="E7" s="51"/>
      <c r="F7" s="51"/>
      <c r="G7" s="51"/>
      <c r="H7" s="51"/>
      <c r="I7" s="51"/>
      <c r="J7" s="51"/>
      <c r="K7" s="51"/>
    </row>
    <row r="8" spans="1:11">
      <c r="A8" s="52" t="s">
        <v>14</v>
      </c>
      <c r="B8" s="52"/>
      <c r="C8" s="52"/>
      <c r="D8" s="52"/>
      <c r="E8" s="52"/>
      <c r="F8" s="52"/>
      <c r="G8" s="52"/>
      <c r="H8" s="52"/>
      <c r="I8" s="52"/>
      <c r="J8" s="52"/>
      <c r="K8" s="52"/>
    </row>
    <row r="9" spans="1:11" ht="9.75" customHeight="1">
      <c r="A9" s="49" t="s">
        <v>1</v>
      </c>
      <c r="B9" s="49"/>
      <c r="C9" s="49"/>
      <c r="D9" s="49"/>
      <c r="E9" s="49"/>
      <c r="F9" s="49"/>
      <c r="G9" s="49"/>
      <c r="H9" s="49"/>
      <c r="I9" s="49"/>
      <c r="J9" s="49"/>
      <c r="K9" s="49"/>
    </row>
    <row r="10" spans="1:11" ht="15.75" thickBot="1"/>
    <row r="11" spans="1:11" ht="82.5" customHeight="1" thickBot="1">
      <c r="A11" s="23" t="s">
        <v>45</v>
      </c>
      <c r="B11" s="23" t="s">
        <v>2</v>
      </c>
      <c r="C11" s="23" t="s">
        <v>3</v>
      </c>
      <c r="D11" s="23" t="s">
        <v>46</v>
      </c>
      <c r="E11" s="23" t="s">
        <v>47</v>
      </c>
      <c r="F11" s="23" t="s">
        <v>48</v>
      </c>
      <c r="G11" s="23" t="s">
        <v>4</v>
      </c>
      <c r="H11" s="23" t="s">
        <v>5</v>
      </c>
      <c r="I11" s="23" t="s">
        <v>6</v>
      </c>
      <c r="J11" s="23" t="s">
        <v>54</v>
      </c>
      <c r="K11" s="23" t="s">
        <v>7</v>
      </c>
    </row>
    <row r="12" spans="1:11" ht="42.75" customHeight="1" thickBot="1">
      <c r="A12" s="40" t="s">
        <v>49</v>
      </c>
      <c r="B12" s="41"/>
      <c r="C12" s="41"/>
      <c r="D12" s="41"/>
      <c r="E12" s="41"/>
      <c r="F12" s="41"/>
      <c r="G12" s="41"/>
      <c r="H12" s="41"/>
      <c r="I12" s="41"/>
      <c r="J12" s="41"/>
      <c r="K12" s="42"/>
    </row>
    <row r="13" spans="1:11" s="7" customFormat="1" ht="43.5" customHeight="1">
      <c r="A13" s="18">
        <v>1</v>
      </c>
      <c r="B13" s="28" t="s">
        <v>43</v>
      </c>
      <c r="C13" s="9">
        <v>43840</v>
      </c>
      <c r="D13" s="28" t="s">
        <v>53</v>
      </c>
      <c r="E13" s="19"/>
      <c r="F13" s="25"/>
      <c r="G13" s="28" t="s">
        <v>44</v>
      </c>
      <c r="H13" s="28">
        <v>3</v>
      </c>
      <c r="I13" s="20">
        <v>54</v>
      </c>
      <c r="J13" s="21">
        <v>31782</v>
      </c>
      <c r="K13" s="21">
        <f>I13*J13</f>
        <v>1716228</v>
      </c>
    </row>
    <row r="14" spans="1:11" s="7" customFormat="1" ht="43.5" customHeight="1">
      <c r="A14" s="18">
        <v>2</v>
      </c>
      <c r="B14" s="28" t="s">
        <v>55</v>
      </c>
      <c r="C14" s="9">
        <v>43894</v>
      </c>
      <c r="D14" s="28"/>
      <c r="E14" s="19"/>
      <c r="F14" s="25"/>
      <c r="G14" s="28" t="s">
        <v>16</v>
      </c>
      <c r="H14" s="28">
        <v>3</v>
      </c>
      <c r="I14" s="20">
        <v>54</v>
      </c>
      <c r="J14" s="21">
        <v>31782</v>
      </c>
      <c r="K14" s="21">
        <f>I14*J14</f>
        <v>1716228</v>
      </c>
    </row>
    <row r="15" spans="1:11" ht="51.75" customHeight="1">
      <c r="A15" s="18">
        <v>3</v>
      </c>
      <c r="B15" s="34" t="s">
        <v>65</v>
      </c>
      <c r="C15" s="9">
        <v>44252</v>
      </c>
      <c r="D15" s="28"/>
      <c r="E15" s="19"/>
      <c r="F15" s="26"/>
      <c r="G15" s="28" t="s">
        <v>16</v>
      </c>
      <c r="H15" s="28">
        <v>4</v>
      </c>
      <c r="I15" s="5">
        <v>72</v>
      </c>
      <c r="J15" s="21">
        <v>31782</v>
      </c>
      <c r="K15" s="29">
        <f>I15*J15</f>
        <v>2288304</v>
      </c>
    </row>
    <row r="16" spans="1:11" ht="21" customHeight="1" thickBot="1">
      <c r="A16" s="46" t="s">
        <v>18</v>
      </c>
      <c r="B16" s="47"/>
      <c r="C16" s="17" t="s">
        <v>26</v>
      </c>
      <c r="D16" s="17" t="s">
        <v>26</v>
      </c>
      <c r="E16" s="17" t="s">
        <v>26</v>
      </c>
      <c r="F16" s="17" t="s">
        <v>26</v>
      </c>
      <c r="G16" s="17" t="s">
        <v>26</v>
      </c>
      <c r="H16" s="16" t="s">
        <v>26</v>
      </c>
      <c r="I16" s="16" t="s">
        <v>26</v>
      </c>
      <c r="J16" s="16" t="s">
        <v>26</v>
      </c>
      <c r="K16" s="8">
        <f>SUM(K15+K13+K14)</f>
        <v>5720760</v>
      </c>
    </row>
    <row r="17" spans="1:11" ht="33.75" customHeight="1" thickBot="1">
      <c r="A17" s="40" t="s">
        <v>50</v>
      </c>
      <c r="B17" s="41"/>
      <c r="C17" s="41"/>
      <c r="D17" s="41"/>
      <c r="E17" s="41"/>
      <c r="F17" s="41"/>
      <c r="G17" s="41"/>
      <c r="H17" s="41"/>
      <c r="I17" s="41"/>
      <c r="J17" s="41"/>
      <c r="K17" s="42"/>
    </row>
    <row r="18" spans="1:11" s="7" customFormat="1" ht="33" customHeight="1">
      <c r="A18" s="28">
        <v>1</v>
      </c>
      <c r="B18" s="4" t="s">
        <v>37</v>
      </c>
      <c r="C18" s="9">
        <v>41711</v>
      </c>
      <c r="D18" s="22" t="s">
        <v>15</v>
      </c>
      <c r="E18" s="4"/>
      <c r="F18" s="24"/>
      <c r="G18" s="4" t="s">
        <v>16</v>
      </c>
      <c r="H18" s="10">
        <v>5</v>
      </c>
      <c r="I18" s="10">
        <v>90</v>
      </c>
      <c r="J18" s="12">
        <v>31782</v>
      </c>
      <c r="K18" s="12">
        <f>J18*I18</f>
        <v>2860380</v>
      </c>
    </row>
    <row r="19" spans="1:11" ht="30" customHeight="1">
      <c r="A19" s="34">
        <v>2</v>
      </c>
      <c r="B19" s="4" t="s">
        <v>19</v>
      </c>
      <c r="C19" s="9">
        <v>41732</v>
      </c>
      <c r="D19" s="4" t="s">
        <v>15</v>
      </c>
      <c r="E19" s="4"/>
      <c r="F19" s="24"/>
      <c r="G19" s="4" t="s">
        <v>16</v>
      </c>
      <c r="H19" s="4">
        <v>8</v>
      </c>
      <c r="I19" s="5">
        <v>144</v>
      </c>
      <c r="J19" s="35">
        <v>31782</v>
      </c>
      <c r="K19" s="6">
        <v>4298400</v>
      </c>
    </row>
    <row r="20" spans="1:11" s="7" customFormat="1" ht="33" customHeight="1">
      <c r="A20" s="34">
        <v>3</v>
      </c>
      <c r="B20" s="30" t="s">
        <v>57</v>
      </c>
      <c r="C20" s="9">
        <v>41928</v>
      </c>
      <c r="D20" s="30" t="s">
        <v>15</v>
      </c>
      <c r="E20" s="30"/>
      <c r="F20" s="9"/>
      <c r="G20" s="30" t="s">
        <v>16</v>
      </c>
      <c r="H20" s="30">
        <v>5</v>
      </c>
      <c r="I20" s="30">
        <v>90</v>
      </c>
      <c r="J20" s="35">
        <v>31782</v>
      </c>
      <c r="K20" s="31">
        <f>J20*I20</f>
        <v>2860380</v>
      </c>
    </row>
    <row r="21" spans="1:11" ht="30" customHeight="1">
      <c r="A21" s="34">
        <v>4</v>
      </c>
      <c r="B21" s="10" t="s">
        <v>20</v>
      </c>
      <c r="C21" s="9">
        <v>42808</v>
      </c>
      <c r="D21" s="10" t="s">
        <v>15</v>
      </c>
      <c r="E21" s="10"/>
      <c r="F21" s="24"/>
      <c r="G21" s="10" t="s">
        <v>16</v>
      </c>
      <c r="H21" s="10">
        <v>5</v>
      </c>
      <c r="I21" s="5">
        <v>90</v>
      </c>
      <c r="J21" s="35">
        <v>31782</v>
      </c>
      <c r="K21" s="12">
        <v>2686500</v>
      </c>
    </row>
    <row r="22" spans="1:11" ht="39.75" customHeight="1">
      <c r="A22" s="34">
        <v>5</v>
      </c>
      <c r="B22" s="10" t="s">
        <v>23</v>
      </c>
      <c r="C22" s="9">
        <v>41652</v>
      </c>
      <c r="D22" s="27" t="s">
        <v>53</v>
      </c>
      <c r="E22" s="27"/>
      <c r="F22" s="24"/>
      <c r="G22" s="10" t="s">
        <v>16</v>
      </c>
      <c r="H22" s="10">
        <v>4</v>
      </c>
      <c r="I22" s="5">
        <v>72</v>
      </c>
      <c r="J22" s="35">
        <v>31782</v>
      </c>
      <c r="K22" s="12">
        <v>2149200</v>
      </c>
    </row>
    <row r="23" spans="1:11" s="7" customFormat="1" ht="39" customHeight="1">
      <c r="A23" s="34">
        <v>6</v>
      </c>
      <c r="B23" s="4" t="s">
        <v>27</v>
      </c>
      <c r="C23" s="9">
        <v>41729</v>
      </c>
      <c r="D23" s="27" t="s">
        <v>53</v>
      </c>
      <c r="E23" s="4"/>
      <c r="F23" s="24"/>
      <c r="G23" s="4" t="s">
        <v>16</v>
      </c>
      <c r="H23" s="10">
        <v>4</v>
      </c>
      <c r="I23" s="10">
        <v>72</v>
      </c>
      <c r="J23" s="35">
        <v>31782</v>
      </c>
      <c r="K23" s="12">
        <f>I23*J23</f>
        <v>2288304</v>
      </c>
    </row>
    <row r="24" spans="1:11" s="7" customFormat="1" ht="36" customHeight="1">
      <c r="A24" s="34">
        <v>7</v>
      </c>
      <c r="B24" s="4" t="s">
        <v>28</v>
      </c>
      <c r="C24" s="9">
        <v>41732</v>
      </c>
      <c r="D24" s="27" t="s">
        <v>53</v>
      </c>
      <c r="E24" s="4"/>
      <c r="F24" s="24"/>
      <c r="G24" s="4" t="s">
        <v>16</v>
      </c>
      <c r="H24" s="10">
        <v>3</v>
      </c>
      <c r="I24" s="10">
        <v>54</v>
      </c>
      <c r="J24" s="35">
        <v>31782</v>
      </c>
      <c r="K24" s="12">
        <f>J24*I24</f>
        <v>1716228</v>
      </c>
    </row>
    <row r="25" spans="1:11" s="7" customFormat="1" ht="36" customHeight="1">
      <c r="A25" s="34">
        <v>8</v>
      </c>
      <c r="B25" s="4" t="s">
        <v>29</v>
      </c>
      <c r="C25" s="9">
        <v>41744</v>
      </c>
      <c r="D25" s="27" t="s">
        <v>53</v>
      </c>
      <c r="E25" s="4"/>
      <c r="F25" s="24"/>
      <c r="G25" s="4" t="s">
        <v>16</v>
      </c>
      <c r="H25" s="10">
        <v>4</v>
      </c>
      <c r="I25" s="5">
        <v>72</v>
      </c>
      <c r="J25" s="35">
        <v>31782</v>
      </c>
      <c r="K25" s="12">
        <v>2149200</v>
      </c>
    </row>
    <row r="26" spans="1:11" s="7" customFormat="1" ht="36" customHeight="1">
      <c r="A26" s="34">
        <v>9</v>
      </c>
      <c r="B26" s="30" t="s">
        <v>61</v>
      </c>
      <c r="C26" s="9">
        <v>41747</v>
      </c>
      <c r="D26" s="30" t="s">
        <v>53</v>
      </c>
      <c r="E26" s="30"/>
      <c r="F26" s="9"/>
      <c r="G26" s="30" t="s">
        <v>16</v>
      </c>
      <c r="H26" s="30">
        <v>4</v>
      </c>
      <c r="I26" s="30">
        <v>72</v>
      </c>
      <c r="J26" s="35">
        <v>31782</v>
      </c>
      <c r="K26" s="31">
        <v>2149200</v>
      </c>
    </row>
    <row r="27" spans="1:11" s="7" customFormat="1" ht="33" customHeight="1">
      <c r="A27" s="34">
        <v>10</v>
      </c>
      <c r="B27" s="4" t="s">
        <v>30</v>
      </c>
      <c r="C27" s="9">
        <v>41786</v>
      </c>
      <c r="D27" s="27" t="s">
        <v>53</v>
      </c>
      <c r="E27" s="4"/>
      <c r="F27" s="24"/>
      <c r="G27" s="4" t="s">
        <v>16</v>
      </c>
      <c r="H27" s="10">
        <v>4</v>
      </c>
      <c r="I27" s="10">
        <v>72</v>
      </c>
      <c r="J27" s="35">
        <v>31782</v>
      </c>
      <c r="K27" s="12">
        <f>J27*I27</f>
        <v>2288304</v>
      </c>
    </row>
    <row r="28" spans="1:11" s="7" customFormat="1" ht="41.25" customHeight="1">
      <c r="A28" s="34">
        <v>11</v>
      </c>
      <c r="B28" s="4" t="s">
        <v>38</v>
      </c>
      <c r="C28" s="9">
        <v>41788</v>
      </c>
      <c r="D28" s="30" t="s">
        <v>53</v>
      </c>
      <c r="E28" s="30"/>
      <c r="F28" s="30"/>
      <c r="G28" s="30" t="s">
        <v>16</v>
      </c>
      <c r="H28" s="30">
        <v>4</v>
      </c>
      <c r="I28" s="30">
        <v>72</v>
      </c>
      <c r="J28" s="35">
        <v>31782</v>
      </c>
      <c r="K28" s="12">
        <v>2149200</v>
      </c>
    </row>
    <row r="29" spans="1:11" s="7" customFormat="1" ht="33" customHeight="1">
      <c r="A29" s="34">
        <v>12</v>
      </c>
      <c r="B29" s="4" t="s">
        <v>31</v>
      </c>
      <c r="C29" s="9">
        <v>41793</v>
      </c>
      <c r="D29" s="27" t="s">
        <v>53</v>
      </c>
      <c r="E29" s="4"/>
      <c r="F29" s="24"/>
      <c r="G29" s="4" t="s">
        <v>16</v>
      </c>
      <c r="H29" s="10">
        <v>3</v>
      </c>
      <c r="I29" s="10">
        <v>54</v>
      </c>
      <c r="J29" s="35">
        <v>31782</v>
      </c>
      <c r="K29" s="12">
        <f>J29*I29</f>
        <v>1716228</v>
      </c>
    </row>
    <row r="30" spans="1:11" ht="37.5" customHeight="1">
      <c r="A30" s="34">
        <v>13</v>
      </c>
      <c r="B30" s="4" t="s">
        <v>21</v>
      </c>
      <c r="C30" s="9">
        <v>41794</v>
      </c>
      <c r="D30" s="27" t="s">
        <v>53</v>
      </c>
      <c r="E30" s="4"/>
      <c r="F30" s="24"/>
      <c r="G30" s="10" t="s">
        <v>17</v>
      </c>
      <c r="H30" s="4">
        <v>4</v>
      </c>
      <c r="I30" s="5">
        <v>72</v>
      </c>
      <c r="J30" s="35">
        <v>31782</v>
      </c>
      <c r="K30" s="6">
        <v>2149200</v>
      </c>
    </row>
    <row r="31" spans="1:11" ht="37.5" customHeight="1">
      <c r="A31" s="34">
        <v>14</v>
      </c>
      <c r="B31" s="28" t="s">
        <v>22</v>
      </c>
      <c r="C31" s="9">
        <v>41808</v>
      </c>
      <c r="D31" s="28" t="s">
        <v>53</v>
      </c>
      <c r="E31" s="28"/>
      <c r="F31" s="28"/>
      <c r="G31" s="28" t="s">
        <v>16</v>
      </c>
      <c r="H31" s="28">
        <v>3</v>
      </c>
      <c r="I31" s="5">
        <v>54</v>
      </c>
      <c r="J31" s="35">
        <v>31782</v>
      </c>
      <c r="K31" s="29">
        <v>1611900</v>
      </c>
    </row>
    <row r="32" spans="1:11" s="7" customFormat="1" ht="33" customHeight="1">
      <c r="A32" s="34">
        <v>15</v>
      </c>
      <c r="B32" s="4" t="s">
        <v>32</v>
      </c>
      <c r="C32" s="9">
        <v>41831</v>
      </c>
      <c r="D32" s="27" t="s">
        <v>53</v>
      </c>
      <c r="E32" s="4"/>
      <c r="F32" s="24"/>
      <c r="G32" s="4" t="s">
        <v>16</v>
      </c>
      <c r="H32" s="10">
        <v>4</v>
      </c>
      <c r="I32" s="10">
        <v>72</v>
      </c>
      <c r="J32" s="35">
        <v>31782</v>
      </c>
      <c r="K32" s="12">
        <f>J32*I32</f>
        <v>2288304</v>
      </c>
    </row>
    <row r="33" spans="1:11" s="7" customFormat="1" ht="33" customHeight="1">
      <c r="A33" s="34">
        <v>16</v>
      </c>
      <c r="B33" s="4" t="s">
        <v>33</v>
      </c>
      <c r="C33" s="9">
        <v>41842</v>
      </c>
      <c r="D33" s="27" t="s">
        <v>53</v>
      </c>
      <c r="E33" s="4"/>
      <c r="F33" s="24"/>
      <c r="G33" s="4" t="s">
        <v>16</v>
      </c>
      <c r="H33" s="10">
        <v>3</v>
      </c>
      <c r="I33" s="10">
        <v>54</v>
      </c>
      <c r="J33" s="35">
        <v>31782</v>
      </c>
      <c r="K33" s="12">
        <f>J33*I33</f>
        <v>1716228</v>
      </c>
    </row>
    <row r="34" spans="1:11" ht="39" customHeight="1">
      <c r="A34" s="34">
        <v>17</v>
      </c>
      <c r="B34" s="10" t="s">
        <v>24</v>
      </c>
      <c r="C34" s="9">
        <v>41918</v>
      </c>
      <c r="D34" s="27" t="s">
        <v>53</v>
      </c>
      <c r="E34" s="10"/>
      <c r="F34" s="24"/>
      <c r="G34" s="10" t="s">
        <v>16</v>
      </c>
      <c r="H34" s="10">
        <v>3</v>
      </c>
      <c r="I34" s="5">
        <v>54</v>
      </c>
      <c r="J34" s="35">
        <v>31782</v>
      </c>
      <c r="K34" s="12">
        <v>1611900</v>
      </c>
    </row>
    <row r="35" spans="1:11" s="7" customFormat="1" ht="33" customHeight="1">
      <c r="A35" s="34">
        <v>18</v>
      </c>
      <c r="B35" s="4" t="s">
        <v>35</v>
      </c>
      <c r="C35" s="9">
        <v>41919</v>
      </c>
      <c r="D35" s="27" t="s">
        <v>53</v>
      </c>
      <c r="E35" s="4"/>
      <c r="F35" s="24"/>
      <c r="G35" s="4" t="s">
        <v>16</v>
      </c>
      <c r="H35" s="10">
        <v>4</v>
      </c>
      <c r="I35" s="10">
        <v>72</v>
      </c>
      <c r="J35" s="35">
        <v>31782</v>
      </c>
      <c r="K35" s="12">
        <f t="shared" ref="K35:K36" si="0">J35*I35</f>
        <v>2288304</v>
      </c>
    </row>
    <row r="36" spans="1:11" s="7" customFormat="1" ht="33" customHeight="1">
      <c r="A36" s="34">
        <v>19</v>
      </c>
      <c r="B36" s="4" t="s">
        <v>36</v>
      </c>
      <c r="C36" s="9">
        <v>41928</v>
      </c>
      <c r="D36" s="27" t="s">
        <v>53</v>
      </c>
      <c r="E36" s="4"/>
      <c r="F36" s="24"/>
      <c r="G36" s="4" t="s">
        <v>16</v>
      </c>
      <c r="H36" s="10">
        <v>4</v>
      </c>
      <c r="I36" s="10">
        <v>72</v>
      </c>
      <c r="J36" s="35">
        <v>31782</v>
      </c>
      <c r="K36" s="12">
        <f t="shared" si="0"/>
        <v>2288304</v>
      </c>
    </row>
    <row r="37" spans="1:11" s="7" customFormat="1" ht="36" customHeight="1">
      <c r="A37" s="34">
        <v>20</v>
      </c>
      <c r="B37" s="30" t="s">
        <v>60</v>
      </c>
      <c r="C37" s="9">
        <v>42181</v>
      </c>
      <c r="D37" s="30" t="s">
        <v>53</v>
      </c>
      <c r="E37" s="30"/>
      <c r="F37" s="9"/>
      <c r="G37" s="30" t="s">
        <v>16</v>
      </c>
      <c r="H37" s="30">
        <v>4</v>
      </c>
      <c r="I37" s="30">
        <v>72</v>
      </c>
      <c r="J37" s="35">
        <v>31782</v>
      </c>
      <c r="K37" s="31">
        <v>2149200</v>
      </c>
    </row>
    <row r="38" spans="1:11" ht="33.75" customHeight="1">
      <c r="A38" s="34">
        <v>21</v>
      </c>
      <c r="B38" s="10" t="s">
        <v>25</v>
      </c>
      <c r="C38" s="9">
        <v>42236</v>
      </c>
      <c r="D38" s="27" t="s">
        <v>53</v>
      </c>
      <c r="E38" s="10"/>
      <c r="F38" s="24"/>
      <c r="G38" s="10" t="s">
        <v>16</v>
      </c>
      <c r="H38" s="10">
        <v>4</v>
      </c>
      <c r="I38" s="5">
        <v>72</v>
      </c>
      <c r="J38" s="35">
        <v>31782</v>
      </c>
      <c r="K38" s="12">
        <v>2149200</v>
      </c>
    </row>
    <row r="39" spans="1:11" s="7" customFormat="1" ht="41.25" customHeight="1">
      <c r="A39" s="34">
        <v>22</v>
      </c>
      <c r="B39" s="30" t="s">
        <v>39</v>
      </c>
      <c r="C39" s="9">
        <v>43010</v>
      </c>
      <c r="D39" s="30" t="s">
        <v>53</v>
      </c>
      <c r="E39" s="30"/>
      <c r="F39" s="30"/>
      <c r="G39" s="30" t="s">
        <v>16</v>
      </c>
      <c r="H39" s="30">
        <v>4</v>
      </c>
      <c r="I39" s="30">
        <v>72</v>
      </c>
      <c r="J39" s="35">
        <v>31782</v>
      </c>
      <c r="K39" s="12">
        <f>J39*I39</f>
        <v>2288304</v>
      </c>
    </row>
    <row r="40" spans="1:11" s="7" customFormat="1" ht="41.25" customHeight="1">
      <c r="A40" s="34">
        <v>23</v>
      </c>
      <c r="B40" s="30" t="s">
        <v>59</v>
      </c>
      <c r="C40" s="9">
        <v>43224</v>
      </c>
      <c r="D40" s="30" t="s">
        <v>53</v>
      </c>
      <c r="E40" s="30"/>
      <c r="F40" s="9"/>
      <c r="G40" s="30" t="s">
        <v>16</v>
      </c>
      <c r="H40" s="30">
        <v>4</v>
      </c>
      <c r="I40" s="30">
        <v>72</v>
      </c>
      <c r="J40" s="35">
        <v>31782</v>
      </c>
      <c r="K40" s="31">
        <f>J40*I40</f>
        <v>2288304</v>
      </c>
    </row>
    <row r="41" spans="1:11" ht="23.25" customHeight="1" thickBot="1">
      <c r="A41" s="46" t="s">
        <v>18</v>
      </c>
      <c r="B41" s="47"/>
      <c r="C41" s="17" t="s">
        <v>26</v>
      </c>
      <c r="D41" s="17" t="s">
        <v>26</v>
      </c>
      <c r="E41" s="17" t="s">
        <v>26</v>
      </c>
      <c r="F41" s="17"/>
      <c r="G41" s="17" t="s">
        <v>26</v>
      </c>
      <c r="H41" s="16" t="s">
        <v>26</v>
      </c>
      <c r="I41" s="17" t="s">
        <v>26</v>
      </c>
      <c r="J41" s="16" t="s">
        <v>26</v>
      </c>
      <c r="K41" s="8">
        <f>SUM(K18:K40)</f>
        <v>52140672</v>
      </c>
    </row>
    <row r="42" spans="1:11" s="7" customFormat="1" ht="33" customHeight="1">
      <c r="A42" s="43" t="s">
        <v>51</v>
      </c>
      <c r="B42" s="44"/>
      <c r="C42" s="44"/>
      <c r="D42" s="44"/>
      <c r="E42" s="44"/>
      <c r="F42" s="44"/>
      <c r="G42" s="44"/>
      <c r="H42" s="44"/>
      <c r="I42" s="44"/>
      <c r="J42" s="44"/>
      <c r="K42" s="45"/>
    </row>
    <row r="43" spans="1:11" s="7" customFormat="1" ht="38.25" customHeight="1">
      <c r="A43" s="11">
        <v>1</v>
      </c>
      <c r="B43" s="4" t="s">
        <v>34</v>
      </c>
      <c r="C43" s="9">
        <v>41914</v>
      </c>
      <c r="D43" s="27" t="s">
        <v>53</v>
      </c>
      <c r="E43" s="4"/>
      <c r="F43" s="9"/>
      <c r="G43" s="4" t="s">
        <v>16</v>
      </c>
      <c r="H43" s="10">
        <v>4</v>
      </c>
      <c r="I43" s="10">
        <v>72</v>
      </c>
      <c r="J43" s="12">
        <v>20550</v>
      </c>
      <c r="K43" s="12">
        <f>J43*I43</f>
        <v>1479600</v>
      </c>
    </row>
    <row r="44" spans="1:11" s="7" customFormat="1" ht="26.25" customHeight="1" thickBot="1">
      <c r="A44" s="38" t="s">
        <v>18</v>
      </c>
      <c r="B44" s="38"/>
      <c r="C44" s="18" t="s">
        <v>26</v>
      </c>
      <c r="D44" s="18" t="s">
        <v>26</v>
      </c>
      <c r="E44" s="18" t="s">
        <v>26</v>
      </c>
      <c r="F44" s="18"/>
      <c r="G44" s="18" t="s">
        <v>26</v>
      </c>
      <c r="H44" s="18" t="s">
        <v>26</v>
      </c>
      <c r="I44" s="15" t="s">
        <v>26</v>
      </c>
      <c r="J44" s="15" t="s">
        <v>26</v>
      </c>
      <c r="K44" s="6">
        <f>K43</f>
        <v>1479600</v>
      </c>
    </row>
    <row r="45" spans="1:11" ht="32.25" customHeight="1" thickBot="1">
      <c r="A45" s="40" t="s">
        <v>52</v>
      </c>
      <c r="B45" s="41"/>
      <c r="C45" s="41"/>
      <c r="D45" s="41"/>
      <c r="E45" s="41"/>
      <c r="F45" s="41"/>
      <c r="G45" s="41"/>
      <c r="H45" s="41"/>
      <c r="I45" s="41"/>
      <c r="J45" s="41"/>
      <c r="K45" s="42"/>
    </row>
    <row r="46" spans="1:11" s="7" customFormat="1" ht="41.25" customHeight="1">
      <c r="A46" s="33">
        <v>1</v>
      </c>
      <c r="B46" s="30" t="s">
        <v>63</v>
      </c>
      <c r="C46" s="9">
        <v>42625</v>
      </c>
      <c r="D46" s="30" t="s">
        <v>53</v>
      </c>
      <c r="E46" s="30"/>
      <c r="F46" s="9"/>
      <c r="G46" s="30" t="s">
        <v>16</v>
      </c>
      <c r="H46" s="30">
        <v>4</v>
      </c>
      <c r="I46" s="30">
        <v>72</v>
      </c>
      <c r="J46" s="32">
        <v>20550</v>
      </c>
      <c r="K46" s="31">
        <v>2149200</v>
      </c>
    </row>
    <row r="47" spans="1:11" s="7" customFormat="1" ht="41.25" customHeight="1">
      <c r="A47" s="34">
        <v>2</v>
      </c>
      <c r="B47" s="30" t="s">
        <v>62</v>
      </c>
      <c r="C47" s="9">
        <v>43727</v>
      </c>
      <c r="D47" s="30" t="s">
        <v>53</v>
      </c>
      <c r="E47" s="30"/>
      <c r="F47" s="9"/>
      <c r="G47" s="30" t="s">
        <v>16</v>
      </c>
      <c r="H47" s="30">
        <v>3</v>
      </c>
      <c r="I47" s="30">
        <v>54</v>
      </c>
      <c r="J47" s="32">
        <v>20550</v>
      </c>
      <c r="K47" s="31">
        <f t="shared" ref="K47" si="1">J47*I47</f>
        <v>1109700</v>
      </c>
    </row>
    <row r="48" spans="1:11" s="7" customFormat="1" ht="41.25" customHeight="1">
      <c r="A48" s="34">
        <v>3</v>
      </c>
      <c r="B48" s="30" t="s">
        <v>58</v>
      </c>
      <c r="C48" s="9">
        <v>43810</v>
      </c>
      <c r="D48" s="30" t="s">
        <v>53</v>
      </c>
      <c r="E48" s="30"/>
      <c r="F48" s="9"/>
      <c r="G48" s="30" t="s">
        <v>16</v>
      </c>
      <c r="H48" s="30">
        <v>3</v>
      </c>
      <c r="I48" s="30">
        <v>54</v>
      </c>
      <c r="J48" s="32">
        <v>20550</v>
      </c>
      <c r="K48" s="31">
        <f>J48*I48</f>
        <v>1109700</v>
      </c>
    </row>
    <row r="49" spans="1:11" s="7" customFormat="1" ht="24" customHeight="1">
      <c r="A49" s="38" t="s">
        <v>18</v>
      </c>
      <c r="B49" s="38"/>
      <c r="C49" s="4"/>
      <c r="D49" s="4"/>
      <c r="E49" s="4"/>
      <c r="F49" s="24"/>
      <c r="G49" s="4"/>
      <c r="H49" s="4"/>
      <c r="I49" s="4"/>
      <c r="J49" s="6"/>
      <c r="K49" s="6">
        <f>SUM(K46:K48)</f>
        <v>4368600</v>
      </c>
    </row>
    <row r="50" spans="1:11" s="7" customFormat="1" ht="15" hidden="1" customHeight="1">
      <c r="A50" s="38"/>
      <c r="B50" s="38"/>
      <c r="C50" s="24"/>
      <c r="D50" s="24"/>
      <c r="E50" s="24"/>
      <c r="F50" s="24"/>
      <c r="G50" s="24"/>
      <c r="H50" s="24"/>
      <c r="I50" s="24"/>
      <c r="J50" s="24"/>
      <c r="K50" s="24"/>
    </row>
    <row r="51" spans="1:11" s="7" customFormat="1" ht="28.5" customHeight="1">
      <c r="A51" s="38" t="s">
        <v>40</v>
      </c>
      <c r="B51" s="38"/>
      <c r="C51" s="38">
        <v>30</v>
      </c>
      <c r="D51" s="38"/>
      <c r="E51" s="38"/>
      <c r="F51" s="24"/>
      <c r="G51" s="38"/>
      <c r="H51" s="39"/>
      <c r="I51" s="38"/>
      <c r="J51" s="39"/>
      <c r="K51" s="39">
        <f>K44+K41+K16</f>
        <v>59341032</v>
      </c>
    </row>
    <row r="52" spans="1:11" s="7" customFormat="1" ht="0.75" customHeight="1">
      <c r="A52" s="38"/>
      <c r="B52" s="38"/>
      <c r="C52" s="38"/>
      <c r="D52" s="38"/>
      <c r="E52" s="38"/>
      <c r="F52" s="24"/>
      <c r="G52" s="38"/>
      <c r="H52" s="38"/>
      <c r="I52" s="38"/>
      <c r="J52" s="38"/>
      <c r="K52" s="38"/>
    </row>
    <row r="53" spans="1:11" s="7" customFormat="1" ht="17.25" customHeight="1">
      <c r="A53" s="13"/>
    </row>
    <row r="54" spans="1:11" s="7" customFormat="1" ht="13.5" customHeight="1">
      <c r="A54" s="37" t="s">
        <v>67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</row>
    <row r="55" spans="1:11" s="7" customFormat="1" ht="13.5" customHeight="1">
      <c r="A55" s="36" t="s">
        <v>42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</row>
    <row r="56" spans="1:11" s="7" customFormat="1" ht="12.75" customHeight="1">
      <c r="A56" s="14" t="s">
        <v>41</v>
      </c>
      <c r="B56" s="14"/>
    </row>
    <row r="57" spans="1:11" s="7" customFormat="1" ht="0.75" customHeight="1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</row>
  </sheetData>
  <mergeCells count="28">
    <mergeCell ref="A42:K42"/>
    <mergeCell ref="A41:B41"/>
    <mergeCell ref="A17:K17"/>
    <mergeCell ref="H2:K2"/>
    <mergeCell ref="A12:K12"/>
    <mergeCell ref="A9:K9"/>
    <mergeCell ref="H4:K4"/>
    <mergeCell ref="G3:K3"/>
    <mergeCell ref="A7:K7"/>
    <mergeCell ref="A8:K8"/>
    <mergeCell ref="A6:K6"/>
    <mergeCell ref="A16:B16"/>
    <mergeCell ref="A44:B44"/>
    <mergeCell ref="A45:K45"/>
    <mergeCell ref="A49:B49"/>
    <mergeCell ref="A50:B50"/>
    <mergeCell ref="H51:H52"/>
    <mergeCell ref="A55:K55"/>
    <mergeCell ref="A57:K57"/>
    <mergeCell ref="I51:I52"/>
    <mergeCell ref="J51:J52"/>
    <mergeCell ref="K51:K52"/>
    <mergeCell ref="A54:K54"/>
    <mergeCell ref="A51:B52"/>
    <mergeCell ref="C51:C52"/>
    <mergeCell ref="D51:D52"/>
    <mergeCell ref="E51:E52"/>
    <mergeCell ref="G51:G52"/>
  </mergeCells>
  <pageMargins left="0.51181102362204722" right="0.31496062992125984" top="0.35433070866141736" bottom="0.35433070866141736" header="0.31496062992125984" footer="0.31496062992125984"/>
  <pageSetup paperSize="9" scale="92" orientation="landscape" verticalDpi="0" r:id="rId1"/>
  <rowBreaks count="2" manualBreakCount="2">
    <brk id="35" max="10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Юрий</dc:creator>
  <cp:lastModifiedBy>Юрий</cp:lastModifiedBy>
  <cp:lastPrinted>2021-01-25T07:07:49Z</cp:lastPrinted>
  <dcterms:created xsi:type="dcterms:W3CDTF">2018-02-08T12:50:06Z</dcterms:created>
  <dcterms:modified xsi:type="dcterms:W3CDTF">2021-04-16T11:15:07Z</dcterms:modified>
</cp:coreProperties>
</file>