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6380" windowHeight="8190" tabRatio="500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Лист1!$5:$7</definedName>
  </definedNames>
  <calcPr calcId="144525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J353" i="1" l="1"/>
  <c r="J352" i="1"/>
  <c r="J351" i="1"/>
  <c r="J350" i="1"/>
  <c r="J349" i="1"/>
  <c r="I351" i="1"/>
  <c r="I352" i="1"/>
  <c r="I353" i="1"/>
  <c r="I350" i="1"/>
  <c r="I349" i="1"/>
  <c r="G316" i="1"/>
  <c r="G321" i="1"/>
  <c r="K291" i="1"/>
  <c r="K292" i="1"/>
  <c r="K293" i="1"/>
  <c r="K294" i="1"/>
  <c r="K295" i="1"/>
  <c r="K298" i="1"/>
  <c r="K299" i="1"/>
  <c r="K300" i="1"/>
  <c r="K301" i="1"/>
  <c r="K302" i="1"/>
  <c r="K303" i="1"/>
  <c r="K304" i="1"/>
  <c r="K305" i="1"/>
  <c r="K306" i="1"/>
  <c r="K307" i="1"/>
  <c r="K328" i="1" l="1"/>
  <c r="K329" i="1"/>
  <c r="G205" i="1" l="1"/>
  <c r="G188" i="1"/>
  <c r="G183" i="1"/>
  <c r="K137" i="1" l="1"/>
  <c r="K133" i="1"/>
  <c r="G133" i="1"/>
  <c r="K132" i="1"/>
  <c r="K131" i="1"/>
  <c r="K130" i="1"/>
  <c r="K129" i="1"/>
  <c r="K128" i="1"/>
  <c r="G128" i="1"/>
  <c r="J110" i="1"/>
  <c r="I110" i="1"/>
  <c r="K100" i="1"/>
  <c r="K99" i="1"/>
  <c r="K98" i="1"/>
  <c r="K61" i="1" l="1"/>
  <c r="K62" i="1"/>
  <c r="K63" i="1"/>
  <c r="J64" i="1"/>
  <c r="K64" i="1" s="1"/>
  <c r="I64" i="1"/>
  <c r="K60" i="1"/>
  <c r="K59" i="1"/>
  <c r="K58" i="1"/>
  <c r="K57" i="1"/>
  <c r="J56" i="1"/>
  <c r="I56" i="1"/>
  <c r="K55" i="1"/>
  <c r="K54" i="1"/>
  <c r="K53" i="1"/>
  <c r="K52" i="1"/>
  <c r="J51" i="1"/>
  <c r="I51" i="1"/>
  <c r="K50" i="1"/>
  <c r="K49" i="1"/>
  <c r="K48" i="1"/>
  <c r="K47" i="1"/>
  <c r="J46" i="1"/>
  <c r="I46" i="1"/>
  <c r="K45" i="1"/>
  <c r="K44" i="1"/>
  <c r="K43" i="1"/>
  <c r="K42" i="1"/>
  <c r="J41" i="1"/>
  <c r="I41" i="1"/>
  <c r="J36" i="1"/>
  <c r="I36" i="1"/>
  <c r="I11" i="1"/>
  <c r="K41" i="1" l="1"/>
  <c r="K56" i="1"/>
  <c r="K51" i="1"/>
  <c r="K46" i="1"/>
  <c r="G326" i="1"/>
  <c r="K194" i="1"/>
  <c r="K195" i="1"/>
  <c r="K196" i="1"/>
  <c r="K197" i="1"/>
  <c r="K193" i="1"/>
  <c r="J26" i="1"/>
  <c r="J21" i="1"/>
  <c r="J11" i="1"/>
  <c r="G274" i="1"/>
  <c r="K282" i="1" l="1"/>
  <c r="K283" i="1"/>
  <c r="K284" i="1"/>
  <c r="K285" i="1"/>
  <c r="K281" i="1"/>
  <c r="K266" i="1"/>
  <c r="K259" i="1"/>
  <c r="K260" i="1"/>
  <c r="K261" i="1"/>
  <c r="K262" i="1"/>
  <c r="K263" i="1"/>
  <c r="K264" i="1"/>
  <c r="K265" i="1"/>
  <c r="K248" i="1"/>
  <c r="K249" i="1"/>
  <c r="K250" i="1"/>
  <c r="K251" i="1"/>
  <c r="K252" i="1"/>
  <c r="K253" i="1"/>
  <c r="K254" i="1"/>
  <c r="K255" i="1"/>
  <c r="K256" i="1"/>
  <c r="K257" i="1"/>
  <c r="K258" i="1"/>
  <c r="K247" i="1"/>
  <c r="G103" i="1"/>
  <c r="G98" i="1"/>
  <c r="K270" i="1"/>
  <c r="K271" i="1"/>
  <c r="K272" i="1"/>
  <c r="K273" i="1"/>
  <c r="K274" i="1"/>
  <c r="K275" i="1"/>
  <c r="K276" i="1"/>
  <c r="K277" i="1"/>
  <c r="K278" i="1"/>
  <c r="K269" i="1"/>
  <c r="K111" i="1"/>
  <c r="K112" i="1"/>
  <c r="K113" i="1"/>
  <c r="K114" i="1"/>
  <c r="K110" i="1"/>
  <c r="G91" i="1"/>
  <c r="K92" i="1"/>
  <c r="K93" i="1"/>
  <c r="K91" i="1"/>
  <c r="K327" i="1"/>
  <c r="K326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33" i="1"/>
  <c r="G343" i="1"/>
  <c r="G338" i="1"/>
  <c r="G333" i="1"/>
  <c r="K287" i="1"/>
  <c r="K288" i="1"/>
  <c r="K289" i="1"/>
  <c r="K290" i="1"/>
  <c r="K286" i="1"/>
  <c r="K83" i="1"/>
  <c r="K84" i="1"/>
  <c r="K85" i="1"/>
  <c r="K86" i="1"/>
  <c r="K87" i="1"/>
  <c r="K88" i="1"/>
  <c r="K75" i="1"/>
  <c r="K76" i="1"/>
  <c r="K77" i="1"/>
  <c r="K78" i="1"/>
  <c r="K79" i="1"/>
  <c r="K80" i="1"/>
  <c r="K81" i="1"/>
  <c r="K82" i="1"/>
  <c r="K68" i="1"/>
  <c r="K69" i="1"/>
  <c r="K70" i="1"/>
  <c r="K71" i="1"/>
  <c r="K72" i="1"/>
  <c r="K73" i="1"/>
  <c r="K74" i="1"/>
  <c r="K35" i="1"/>
  <c r="K36" i="1"/>
  <c r="K37" i="1"/>
  <c r="K38" i="1"/>
  <c r="K39" i="1"/>
  <c r="K40" i="1"/>
  <c r="K65" i="1"/>
  <c r="K66" i="1"/>
  <c r="K67" i="1"/>
  <c r="K31" i="1"/>
  <c r="K32" i="1"/>
  <c r="K33" i="1"/>
  <c r="K34" i="1"/>
  <c r="K25" i="1"/>
  <c r="K26" i="1"/>
  <c r="K27" i="1"/>
  <c r="K28" i="1"/>
  <c r="K29" i="1"/>
  <c r="K30" i="1"/>
  <c r="K18" i="1"/>
  <c r="K19" i="1"/>
  <c r="K20" i="1"/>
  <c r="K21" i="1"/>
  <c r="K22" i="1"/>
  <c r="K23" i="1"/>
  <c r="K24" i="1"/>
  <c r="K14" i="1"/>
  <c r="K15" i="1"/>
  <c r="K16" i="1"/>
  <c r="K17" i="1"/>
  <c r="K12" i="1"/>
  <c r="K13" i="1"/>
  <c r="K11" i="1"/>
  <c r="G210" i="1"/>
  <c r="K350" i="1" l="1"/>
  <c r="K352" i="1"/>
  <c r="K353" i="1"/>
  <c r="K349" i="1"/>
  <c r="K351" i="1"/>
  <c r="G200" i="1" l="1"/>
  <c r="K204" i="1"/>
  <c r="K205" i="1"/>
  <c r="K209" i="1"/>
  <c r="K210" i="1"/>
  <c r="K214" i="1"/>
  <c r="K200" i="1"/>
  <c r="K192" i="1"/>
  <c r="K188" i="1"/>
</calcChain>
</file>

<file path=xl/comments1.xml><?xml version="1.0" encoding="utf-8"?>
<comments xmlns="http://schemas.openxmlformats.org/spreadsheetml/2006/main">
  <authors>
    <author>Сергушкина</author>
  </authors>
  <commentList>
    <comment ref="C183" authorId="0">
      <text>
        <r>
          <rPr>
            <b/>
            <sz val="9"/>
            <color indexed="81"/>
            <rFont val="Tahoma"/>
            <family val="2"/>
            <charset val="204"/>
          </rPr>
          <t>Сергушкина: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C188" authorId="0">
      <text>
        <r>
          <rPr>
            <b/>
            <sz val="9"/>
            <color indexed="81"/>
            <rFont val="Tahoma"/>
            <family val="2"/>
            <charset val="204"/>
          </rPr>
          <t>Сергушкина: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C193" authorId="0">
      <text>
        <r>
          <rPr>
            <b/>
            <sz val="9"/>
            <color indexed="81"/>
            <rFont val="Tahoma"/>
            <family val="2"/>
            <charset val="204"/>
          </rPr>
          <t>Сергушкина: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C200" authorId="0">
      <text>
        <r>
          <rPr>
            <b/>
            <sz val="9"/>
            <color indexed="81"/>
            <rFont val="Tahoma"/>
            <family val="2"/>
            <charset val="204"/>
          </rPr>
          <t>Сергушкина: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C205" authorId="0">
      <text>
        <r>
          <rPr>
            <b/>
            <sz val="9"/>
            <color indexed="81"/>
            <rFont val="Tahoma"/>
            <family val="2"/>
            <charset val="204"/>
          </rPr>
          <t>Сергушкина: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C210" authorId="0">
      <text>
        <r>
          <rPr>
            <b/>
            <sz val="9"/>
            <color indexed="81"/>
            <rFont val="Tahoma"/>
            <family val="2"/>
            <charset val="204"/>
          </rPr>
          <t>Сергушкина: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C215" authorId="0">
      <text>
        <r>
          <rPr>
            <b/>
            <sz val="9"/>
            <color indexed="81"/>
            <rFont val="Tahoma"/>
            <family val="2"/>
            <charset val="204"/>
          </rPr>
          <t>Сергушкина: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C220" authorId="0">
      <text>
        <r>
          <rPr>
            <b/>
            <sz val="9"/>
            <color indexed="81"/>
            <rFont val="Tahoma"/>
            <family val="2"/>
            <charset val="204"/>
          </rPr>
          <t>Сергушкина: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C225" authorId="0">
      <text>
        <r>
          <rPr>
            <b/>
            <sz val="9"/>
            <color indexed="81"/>
            <rFont val="Tahoma"/>
            <family val="2"/>
            <charset val="204"/>
          </rPr>
          <t>Сергушкина: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C230" authorId="0">
      <text>
        <r>
          <rPr>
            <b/>
            <sz val="9"/>
            <color indexed="81"/>
            <rFont val="Tahoma"/>
            <family val="2"/>
            <charset val="204"/>
          </rPr>
          <t>Сергушкина: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C235" authorId="0">
      <text>
        <r>
          <rPr>
            <b/>
            <sz val="9"/>
            <color indexed="81"/>
            <rFont val="Tahoma"/>
            <family val="2"/>
            <charset val="204"/>
          </rPr>
          <t>Сергушкина: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C240" authorId="0">
      <text>
        <r>
          <rPr>
            <b/>
            <sz val="9"/>
            <color indexed="81"/>
            <rFont val="Tahoma"/>
            <family val="2"/>
            <charset val="204"/>
          </rPr>
          <t>Сергушкина: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<sst xmlns="http://schemas.openxmlformats.org/spreadsheetml/2006/main" count="530" uniqueCount="192">
  <si>
    <t xml:space="preserve">ПРИЛОЖЕНИЕ </t>
  </si>
  <si>
    <t>№ п/п</t>
  </si>
  <si>
    <t>Наименование мероприятия</t>
  </si>
  <si>
    <t>Ответственный исполнитель</t>
  </si>
  <si>
    <t>Ожидаемый результат</t>
  </si>
  <si>
    <t>Причины отклонения от планового значения показателя</t>
  </si>
  <si>
    <t>Оценка использования финансовых средств</t>
  </si>
  <si>
    <t>Наименование показателя, единица измерения, краткая характеристика мероприятия, планируемого к реализации</t>
  </si>
  <si>
    <t>целевое значение показателя, ед.</t>
  </si>
  <si>
    <t>Источники финансирования</t>
  </si>
  <si>
    <t>Степень соответствия запланированному уровню затрат, %</t>
  </si>
  <si>
    <t>Цель: Развитие человеческого капитала и социальной сферы муниципального образования</t>
  </si>
  <si>
    <t>всего:</t>
  </si>
  <si>
    <t>федеральный бюджет</t>
  </si>
  <si>
    <t>республиканский бюджет</t>
  </si>
  <si>
    <t>местный бюджет</t>
  </si>
  <si>
    <t>внебюджетные средства</t>
  </si>
  <si>
    <t>Итого общее количество выполненных мероприятий, единиц</t>
  </si>
  <si>
    <t>Общая степень достижения целевых показателей, %</t>
  </si>
  <si>
    <t>Общая степень соответствия запланированному уровню затрат</t>
  </si>
  <si>
    <t>Задача 2.1.Увеличение объема производства  продукции сельского хозяйства</t>
  </si>
  <si>
    <t>Направление 2. Развитие агропромышленного комплекса</t>
  </si>
  <si>
    <t>Направление 3.Повышение инвестиционной привлекательности</t>
  </si>
  <si>
    <t>Задача 3.1. Формирование благоприятной инвестиционной среды</t>
  </si>
  <si>
    <t>Задача 4.1.  Создание условий для продвижения на потребительский рынок качественных товаров, развитию бытовых услуг  и услуг общественного питания</t>
  </si>
  <si>
    <t>Направление 6. Развитие транспортной инфраструктуры</t>
  </si>
  <si>
    <t>Задача 6.1.Развитие и совершенствование  сети автомобильных дорог общего пользования</t>
  </si>
  <si>
    <t>Направление 7.Развитие жилищно-коммунальной сферы</t>
  </si>
  <si>
    <t>Задача 7.1.Повышение качества услуг, оказываемых населению</t>
  </si>
  <si>
    <t>Направление 8. Благоустройство  территории</t>
  </si>
  <si>
    <t>Задача 8.1. Благоустройство населенных пунктов для безопасного и комфортного проживания населения</t>
  </si>
  <si>
    <t>Цель: Основные направления повышения эффективности муниципального управления</t>
  </si>
  <si>
    <t>1.1.1.1</t>
  </si>
  <si>
    <t>Управление по работе с учреждениями образования администрации Торбеевского муниципального района</t>
  </si>
  <si>
    <t>Обеспеченность детей дошкольного возраста местами в школьных образовательных организациях, чел.</t>
  </si>
  <si>
    <t>1.1.1.2.</t>
  </si>
  <si>
    <t>Доля муниципальных образовательных учреждений,соответствующих современным требованиям обучения, в общем количестве муниципальных общеобразовательных учреждений, %</t>
  </si>
  <si>
    <t>1.1.1.3</t>
  </si>
  <si>
    <t>1.1.1.4.</t>
  </si>
  <si>
    <t>1.1.1.5.</t>
  </si>
  <si>
    <t>1.1.1.6.</t>
  </si>
  <si>
    <t>1.1.1.7.</t>
  </si>
  <si>
    <t>1.1.1.8.</t>
  </si>
  <si>
    <t>1.1.1.9.</t>
  </si>
  <si>
    <t>1.1.1.10.</t>
  </si>
  <si>
    <t>1.1.1.11.</t>
  </si>
  <si>
    <t>2.1.1.1</t>
  </si>
  <si>
    <t>Управление по социальной работе, ОСЗН по Торбеевскому району</t>
  </si>
  <si>
    <t>2.1.1.2.</t>
  </si>
  <si>
    <t>Проведение мероприятий с работодателями по трудоустройству подростков в свободное время</t>
  </si>
  <si>
    <t>3.1.1.1.</t>
  </si>
  <si>
    <t>Управление по социальной работе, отдел по делам молодежи физкультуры и спорта</t>
  </si>
  <si>
    <t xml:space="preserve">Проведение спортивных мероприятий, организация участия юных спортсменов во всероссийских, международных и республиканских мероприятиях </t>
  </si>
  <si>
    <t>4.1.1.1.</t>
  </si>
  <si>
    <t>Управление по социальной работе, отдел культуры администрации</t>
  </si>
  <si>
    <t>Направление 1.1.Развитие образования</t>
  </si>
  <si>
    <t>Задача 1.1.1. Обеспечение доступности качественного дошкольного, начального  и общего образования</t>
  </si>
  <si>
    <t>Направление 2.Развитие рынка труда, повышение доходов граждан</t>
  </si>
  <si>
    <t>Задача 2.1.1. Развитие современного рынка труда, повышение доходов населения</t>
  </si>
  <si>
    <t>Направление 3.1.Развитие физической культуры и спорта</t>
  </si>
  <si>
    <t>Задача 3.1.1. Создание условий для развития спорта и массовой физической культуры</t>
  </si>
  <si>
    <t>Направление 4.1.Развитие культуры</t>
  </si>
  <si>
    <t xml:space="preserve">Задача 4.1.1. Создание благоприятных условий для удовлетворения культурных потребностей населения и обеспечения доступа к культурным ценностям </t>
  </si>
  <si>
    <t>Направление 2.1.1. Повышение экономической эффективности промышленного производства</t>
  </si>
  <si>
    <t>Задача 2.1.1.Развитие промышленного комплекса района</t>
  </si>
  <si>
    <t>Цель: 2.Экономическое развитие, повышения конкурентоспособности и инвестиционной привлекательности муниципального образования</t>
  </si>
  <si>
    <t>Экономическое управление, управление по работе с отраслями АПК и ЛПХ</t>
  </si>
  <si>
    <t>2.2.1.1.</t>
  </si>
  <si>
    <t>Управление по работе с отраслями АПК и ЛПХ</t>
  </si>
  <si>
    <t>Поддержка и развитие кадрового потенциала АПК</t>
  </si>
  <si>
    <t>2.2.1.2.</t>
  </si>
  <si>
    <t>Стимулирование обучения и закрепления молодых специалистов в сельскохозяйственном производстве</t>
  </si>
  <si>
    <t>2.2.1.3.</t>
  </si>
  <si>
    <t>2.2.1.4.</t>
  </si>
  <si>
    <t>Увеличение объемов производства скота и птицы</t>
  </si>
  <si>
    <t>тонн</t>
  </si>
  <si>
    <t>2.2.1.6.</t>
  </si>
  <si>
    <t>Увеличение объемов производства молока</t>
  </si>
  <si>
    <t>3.3.1.1.</t>
  </si>
  <si>
    <t>Объем инвестиций в основной капитал за счет всех источников финансирования, тыс. руб</t>
  </si>
  <si>
    <t>4.4.1.1.</t>
  </si>
  <si>
    <t>Объем оборота розничной торговли во всех каналах реализации, тыс. руб.</t>
  </si>
  <si>
    <t>4.4.1.2.</t>
  </si>
  <si>
    <t>Экономическое управление</t>
  </si>
  <si>
    <t>4.4.1.4.</t>
  </si>
  <si>
    <t>4.4.1.5</t>
  </si>
  <si>
    <t>4.4.1.6.</t>
  </si>
  <si>
    <t>Объем оборота общественного питания</t>
  </si>
  <si>
    <t>4.4.1.7.</t>
  </si>
  <si>
    <t>4.4.1.8.</t>
  </si>
  <si>
    <t>4.4.1.9.</t>
  </si>
  <si>
    <t>Направление 5..Повышение уровня обеспеченности и доступности жилья для населения района, развитие жилищной сферы и достижение безопасных и комфортных условий проживания в нем</t>
  </si>
  <si>
    <t>Задача 5.1. Развитие строительства</t>
  </si>
  <si>
    <t>5.5.1.1.</t>
  </si>
  <si>
    <t>Управление строительства, архитектуры и ЖКХ</t>
  </si>
  <si>
    <t>км.</t>
  </si>
  <si>
    <t>5.5.1.2.</t>
  </si>
  <si>
    <t>Строительство водопровода в массиве новостроящихся улиц Южная, Трудовая, Мокшанская, Производственная, Придорожная</t>
  </si>
  <si>
    <t>Строительство газопроводов в массиве новостроящихся улиц Южная, Трудовая, Мокшанская, Производственная, Придорожная</t>
  </si>
  <si>
    <t>5.5.1.3.</t>
  </si>
  <si>
    <t>Строительство линии электропередач в массиве улиц Южная, Трудовая, Мокшанская, Производственная, Придорожная</t>
  </si>
  <si>
    <t>5.5.1.4.</t>
  </si>
  <si>
    <t>Строительство подъезной автомобильной дороги к улицам Южная, Трудовая,Мокшанская, Производственная, Придорожная</t>
  </si>
  <si>
    <t>6.6.1.1.</t>
  </si>
  <si>
    <t>6.6.1.2.</t>
  </si>
  <si>
    <t>7.7.1.1.</t>
  </si>
  <si>
    <t>7.7.1.2.</t>
  </si>
  <si>
    <t>ед</t>
  </si>
  <si>
    <t>Ремонт многоквартирных домов по программе "Капитальный ремонт многоквартирных домов"</t>
  </si>
  <si>
    <t>ед.</t>
  </si>
  <si>
    <t>8.8.1.1.</t>
  </si>
  <si>
    <t>Администрация Торбеевского городского поселения</t>
  </si>
  <si>
    <t>8.8.1.2.</t>
  </si>
  <si>
    <t>Направление 9. Рост доходного потенциала</t>
  </si>
  <si>
    <t>Задача 9.1.Повышение эффективности управления муниципальными финансами</t>
  </si>
  <si>
    <t>Совершенствование бюджетного процесса, процедуры составления и организации исполнения бюджета торбеевского муниципального района</t>
  </si>
  <si>
    <t>Удельный вес расходов бюджета Торбеевского муниципального района Республики Мордовия формируемых в рамках программ, в  общем объеме расходов бюджета Торбеевского муниципального района, %</t>
  </si>
  <si>
    <t>9.9.1.1.</t>
  </si>
  <si>
    <t>9.9.1.2.</t>
  </si>
  <si>
    <t>Совершенствование бюджетного планирования</t>
  </si>
  <si>
    <t>Отклонение исполнения бюджета Торбеевского муниципального района по доходам к утвержденному уровню</t>
  </si>
  <si>
    <t>9.9.1.3.</t>
  </si>
  <si>
    <t>Финансовое управление администрации</t>
  </si>
  <si>
    <t>Обслуживание муниципального долга, тыс. руб.</t>
  </si>
  <si>
    <t>Направление 10. Повышение эффективности деятельности органов местного самоуправления</t>
  </si>
  <si>
    <t>Задача 10.1.Развитие информационного потенциала</t>
  </si>
  <si>
    <t>10.10.1.1</t>
  </si>
  <si>
    <t>Приобретение технических средств и програмного обеспечения в органах местного с амоуправления Торбеевского муниципального района для внедрения межведомственного электронного документооборота</t>
  </si>
  <si>
    <t>Финансовое управление администрации, отдел информатизации администрации</t>
  </si>
  <si>
    <t>10.10.1.2</t>
  </si>
  <si>
    <t>Приобретение лицензионного программного обеспеения и регулярное обновление</t>
  </si>
  <si>
    <t>10.10.1.3</t>
  </si>
  <si>
    <t>Приобретение локальных вычислительных сетей(оснащение рабочими станциямию серверами и оргтехникой, системным и прикладным обеспечением, средствами автоматизации</t>
  </si>
  <si>
    <t>Доля детей в возрасте 1-6 лет, стоящих на учете для определения в муниципальные дошкольные учреждения, в общей численности детей в возрасте 1-6 лет</t>
  </si>
  <si>
    <t>Доля муниципальных дошкольных образовательных учреждений, здания которых находятся в аварийном состоянии или требуют капитального ремонта, в общем числе муниципальных  дошкольных образовательных  учреждений</t>
  </si>
  <si>
    <t>Доля муниципальных общеобразовательных учреждений, здания которых находятся в аварийном состоянии или требуют капитального ремонта, в общем количестве муниципальных общеобразовательных учреждений</t>
  </si>
  <si>
    <t>Доля детей первой и второй групп здоровья в общей численности обучающихся в муниципальных общеобразовательных учреждениях</t>
  </si>
  <si>
    <t>чел.</t>
  </si>
  <si>
    <t>Темп роста объема отгруженных товаров собственного производства, выполненных работ и услуг собственными силами по видам экономической деятельности «Обрабатывающие производства», «Обеспечение электрической энергией, газом и паром; кондиционирование воздуха», «Водоснабжение; водоотведение, организация сбора и утилизации отходов, деятельность по ликвидации загрязнений»</t>
  </si>
  <si>
    <t>Производительность труда в обрабатывающих производствах</t>
  </si>
  <si>
    <t>в т.ч. Объем инвестиций в основной капитал за счет внебюджетных источников, тыс. руб.</t>
  </si>
  <si>
    <t>оборот розничной торговли в расчете на 1 жителя, руб.</t>
  </si>
  <si>
    <t>трудоустроено подростков, чел.</t>
  </si>
  <si>
    <t>2.1.1.1.</t>
  </si>
  <si>
    <t>отсутствие финансирования</t>
  </si>
  <si>
    <t>доля населения систематически занимающегося физкультурой и спортом</t>
  </si>
  <si>
    <t xml:space="preserve">Доля обучающихся,систематически занимающихся физической культурой и спортом, в общей численности обучающися </t>
  </si>
  <si>
    <t>Увеличение объемов продукции растениеводства (в хозяйствах всех категорий)</t>
  </si>
  <si>
    <t>Увеличение объемов производства зерна ( в первоначально оприходованном весе)</t>
  </si>
  <si>
    <t>Увеличение объемов продукции животноводства ( в хозяйствах всех категорий)</t>
  </si>
  <si>
    <t>2.2.1.5.</t>
  </si>
  <si>
    <t>Приобретение сельскохозяйственной техники и оборудования ООО "МАПО "Торбеево"</t>
  </si>
  <si>
    <t>Ввод скота в основное стадо ООО "МАПО "Торбеево"</t>
  </si>
  <si>
    <t>Укладка твердого покрытия на ярмарке выходного дня ООО "Торбеевское ТО"</t>
  </si>
  <si>
    <t>Модернизация производства влажных кормов для домашних животных (2 этап) ООО "МПК "Атяшевский"</t>
  </si>
  <si>
    <t>Приобретение специализированного оборудования: установки для прессования творога (УПТ) ООО "Молоко"</t>
  </si>
  <si>
    <t>Направление 4. Развитие инфраструктуры потребительского рынка товаров, работ и услуг.</t>
  </si>
  <si>
    <t>Выполнена огнезащитная обработка чердачных помещений в 13 ОУ</t>
  </si>
  <si>
    <t>Проведена учеба ответственных лиц за безопасность дорожного движения</t>
  </si>
  <si>
    <t xml:space="preserve"> 1.Замена оконных блоков МБОУ "Жуковская средняя общеобразовательная школа"</t>
  </si>
  <si>
    <t>Ремонт и оснащение спортивного зала МБОУ "Торбеевская СОШ№1"</t>
  </si>
  <si>
    <t>Пополнение материально-технической базы(учебная литература, посуда)</t>
  </si>
  <si>
    <t xml:space="preserve">Установка системы контроля управления доступом ( СКУД)  в поселковые школы и МБДОУ «Детский сад «Звёздочка»  </t>
  </si>
  <si>
    <t xml:space="preserve">  Обеспечение организации  бесплатного питания  обучающихся из малоимущих семей</t>
  </si>
  <si>
    <t xml:space="preserve">МБОУ "Торбеевская СОШ №1" ремонт санузлов, помещений здания, отмостки, ремонт фасада здания </t>
  </si>
  <si>
    <t xml:space="preserve">МБОУ «Торбеевская СОШ №3»  ремонт фасада, лестничных маршей, ремонт помещений </t>
  </si>
  <si>
    <t xml:space="preserve">Реконструкция МБОУ "Торбеевская основная общеобразовательная школа" (ремонт фасада здания, ремонт помещений здания, отмостки)   </t>
  </si>
  <si>
    <t xml:space="preserve">Аттестация рабочих мест МБДОУ «Детский сад Звёздочка» ОП "Детский сад "Красная Шапочка", МБОУ "Дракинская СОШ"- </t>
  </si>
  <si>
    <t>Отчет об исполнении Плана мероприятий по реализации Стратегии социально-экономического развития  Торбеевского муниципального образования в Республике Мордовия за 2021 год</t>
  </si>
  <si>
    <t>целевое значение показателя 2021 год</t>
  </si>
  <si>
    <t>фактическое значение показателя 2021 год</t>
  </si>
  <si>
    <t>Объем финансовых средств, запланированный по программе на 2021 год, тыс. рублей</t>
  </si>
  <si>
    <t>Фактически освоенный объем финансирования программы за 2021 год, тыс. рублей</t>
  </si>
  <si>
    <t>Реконструкция здания МБУК " Торбеевский РДК"</t>
  </si>
  <si>
    <t>Уровень удовлетворенности населения  качеством предоставления государственных и муниципальных услуг в сфере культуры, от общего числа опрошенных</t>
  </si>
  <si>
    <t>тыс. руб.</t>
  </si>
  <si>
    <t>3.3.1.2.</t>
  </si>
  <si>
    <t>3.3.1.3</t>
  </si>
  <si>
    <t>Реконструкция животноводческих помещений ООО "МАПО "Торбеево"</t>
  </si>
  <si>
    <t>устройство навесов над продуктовыми прилавками на ярмарке выходного дня ООО "Торбеевское ТО"</t>
  </si>
  <si>
    <t>Своевременное обслуживание долговых обязательств в Торбеевском муниципальном районе по бюджетным кредитам перед республиканским бюджетом</t>
  </si>
  <si>
    <t xml:space="preserve"> Произведен капитальный ремонт  гидро-технического сооружения с. Жуково.</t>
  </si>
  <si>
    <t>Капитальный ремонт дороги рп. Торбеево -с. Дракино(2 этап)</t>
  </si>
  <si>
    <t xml:space="preserve">Капитальный ремонт дорог  на улицах Зеленая, Ушакова, Первомайская, Строительная и Полевая </t>
  </si>
  <si>
    <t xml:space="preserve">Благоустройство дворовых территорий многоквартирных домов № 1, 2, 3, 5 по ул. Спортивная в рп Торбеево Торбеевского муниципального района Республики Мордовия, в рамках текущего ремонта. 
</t>
  </si>
  <si>
    <t>Замена водопроводных сетей по ул. Советская, Пушкина, Чайковского</t>
  </si>
  <si>
    <t xml:space="preserve">ремонт теплотрасс и котельных по улицам Спортивная, Молодежная, Мичурина, Интернациональная, Ленина, Студенческая, Сельхозтехника, К. Маркса, Девятаева, Больничная, 2-ой  и  3-й микрорайон рп Торбеево. </t>
  </si>
  <si>
    <t>7.7.1.3</t>
  </si>
  <si>
    <t>8.8.1.3</t>
  </si>
  <si>
    <t>Строительство водоочистной станции  в рп. Торбеево (очистка от фтора)</t>
  </si>
  <si>
    <t>готовится проект, строительство на 2023 год</t>
  </si>
  <si>
    <t>из 45 показателей: 9- выполнены, 31-  выполнены  на 100 и больше %, 5- выполнены частично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</si>
</sst>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00"/>
    <numFmt numFmtId="165" formatCode="0.0"/>
    <numFmt numFmtId="166" formatCode="_-* #,##0.00_р_._-;\-* #,##0.00_р_._-;_-* \-??_р_._-;_-@_-"/>
  </numFmts>
  <fonts count="15" x14ac:knownFonts="1">
    <font>
      <sz val="11"/>
      <color rgb="FF000000"/>
      <name val="Calibri"/>
      <family val="2"/>
      <charset val="1"/>
    </font>
    <font>
      <b/>
      <sz val="11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0"/>
      <color rgb="FF000000"/>
      <name val="Calibri"/>
      <family val="2"/>
      <charset val="1"/>
    </font>
    <font>
      <b/>
      <sz val="10"/>
      <color rgb="FF000000"/>
      <name val="Times New Roman"/>
      <family val="1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8"/>
      <color rgb="FF000000"/>
      <name val="Calibri"/>
      <family val="2"/>
      <charset val="1"/>
    </font>
    <font>
      <sz val="10"/>
      <color rgb="FFFF0000"/>
      <name val="Calibri"/>
      <family val="2"/>
      <charset val="1"/>
    </font>
    <font>
      <sz val="10"/>
      <name val="Calibri"/>
      <family val="2"/>
      <charset val="1"/>
    </font>
    <font>
      <sz val="10"/>
      <name val="Calibri"/>
      <family val="2"/>
      <charset val="204"/>
    </font>
    <font>
      <sz val="11"/>
      <color indexed="8"/>
      <name val="Calibri"/>
      <family val="2"/>
      <charset val="204"/>
    </font>
    <font>
      <b/>
      <sz val="12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13" fillId="0" borderId="0"/>
    <xf numFmtId="166" fontId="13" fillId="0" borderId="0" applyFill="0" applyBorder="0" applyAlignment="0" applyProtection="0"/>
  </cellStyleXfs>
  <cellXfs count="262">
    <xf numFmtId="0" fontId="0" fillId="0" borderId="0" xfId="0"/>
    <xf numFmtId="0" fontId="0" fillId="0" borderId="0" xfId="0" applyAlignment="1">
      <alignment horizontal="right" vertical="top"/>
    </xf>
    <xf numFmtId="0" fontId="0" fillId="0" borderId="0" xfId="0" applyAlignment="1"/>
    <xf numFmtId="0" fontId="1" fillId="0" borderId="0" xfId="0" applyFont="1" applyAlignment="1">
      <alignment horizontal="center" wrapText="1"/>
    </xf>
    <xf numFmtId="0" fontId="6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wrapText="1"/>
    </xf>
    <xf numFmtId="0" fontId="0" fillId="0" borderId="0" xfId="0" applyAlignment="1">
      <alignment horizontal="center"/>
    </xf>
    <xf numFmtId="0" fontId="5" fillId="2" borderId="1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/>
    </xf>
    <xf numFmtId="165" fontId="5" fillId="2" borderId="1" xfId="0" applyNumberFormat="1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 vertical="top" wrapText="1"/>
    </xf>
    <xf numFmtId="0" fontId="6" fillId="3" borderId="1" xfId="0" applyFont="1" applyFill="1" applyBorder="1" applyAlignment="1">
      <alignment horizontal="left" vertical="top"/>
    </xf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165" fontId="0" fillId="3" borderId="1" xfId="0" applyNumberFormat="1" applyFill="1" applyBorder="1"/>
    <xf numFmtId="0" fontId="2" fillId="3" borderId="1" xfId="0" applyFont="1" applyFill="1" applyBorder="1" applyAlignment="1">
      <alignment horizontal="left" wrapText="1"/>
    </xf>
    <xf numFmtId="0" fontId="1" fillId="3" borderId="1" xfId="0" applyFont="1" applyFill="1" applyBorder="1" applyAlignment="1">
      <alignment horizontal="left" vertical="top"/>
    </xf>
    <xf numFmtId="0" fontId="5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left" wrapText="1"/>
    </xf>
    <xf numFmtId="0" fontId="5" fillId="3" borderId="1" xfId="0" applyFont="1" applyFill="1" applyBorder="1"/>
    <xf numFmtId="0" fontId="12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left" vertical="top"/>
    </xf>
    <xf numFmtId="0" fontId="0" fillId="2" borderId="1" xfId="0" applyFill="1" applyBorder="1" applyAlignment="1">
      <alignment horizontal="center"/>
    </xf>
    <xf numFmtId="165" fontId="0" fillId="2" borderId="1" xfId="0" applyNumberFormat="1" applyFill="1" applyBorder="1" applyAlignment="1">
      <alignment horizontal="center"/>
    </xf>
    <xf numFmtId="0" fontId="4" fillId="2" borderId="1" xfId="0" applyFont="1" applyFill="1" applyBorder="1" applyAlignment="1">
      <alignment horizontal="left" wrapText="1"/>
    </xf>
    <xf numFmtId="0" fontId="1" fillId="0" borderId="1" xfId="0" applyFont="1" applyFill="1" applyBorder="1" applyAlignment="1">
      <alignment horizontal="left" vertical="top"/>
    </xf>
    <xf numFmtId="0" fontId="0" fillId="0" borderId="1" xfId="0" applyFill="1" applyBorder="1" applyAlignment="1">
      <alignment horizontal="center"/>
    </xf>
    <xf numFmtId="165" fontId="0" fillId="0" borderId="1" xfId="0" applyNumberFormat="1" applyFill="1" applyBorder="1" applyAlignment="1">
      <alignment horizontal="center"/>
    </xf>
    <xf numFmtId="0" fontId="4" fillId="0" borderId="1" xfId="0" applyFont="1" applyFill="1" applyBorder="1" applyAlignment="1">
      <alignment horizontal="left" wrapText="1"/>
    </xf>
    <xf numFmtId="0" fontId="5" fillId="0" borderId="1" xfId="0" applyFont="1" applyFill="1" applyBorder="1" applyAlignment="1">
      <alignment horizontal="center"/>
    </xf>
    <xf numFmtId="0" fontId="0" fillId="0" borderId="1" xfId="0" applyFill="1" applyBorder="1"/>
    <xf numFmtId="165" fontId="0" fillId="0" borderId="1" xfId="0" applyNumberFormat="1" applyFill="1" applyBorder="1"/>
    <xf numFmtId="0" fontId="5" fillId="0" borderId="1" xfId="0" applyFont="1" applyFill="1" applyBorder="1"/>
    <xf numFmtId="0" fontId="0" fillId="0" borderId="4" xfId="0" applyFill="1" applyBorder="1"/>
    <xf numFmtId="0" fontId="2" fillId="0" borderId="1" xfId="0" applyFont="1" applyFill="1" applyBorder="1" applyAlignment="1">
      <alignment horizontal="left" wrapText="1"/>
    </xf>
    <xf numFmtId="165" fontId="5" fillId="2" borderId="1" xfId="0" applyNumberFormat="1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top"/>
    </xf>
    <xf numFmtId="165" fontId="0" fillId="2" borderId="4" xfId="0" applyNumberFormat="1" applyFill="1" applyBorder="1" applyAlignment="1">
      <alignment horizontal="center" vertical="top"/>
    </xf>
    <xf numFmtId="0" fontId="2" fillId="2" borderId="1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center" vertical="top"/>
    </xf>
    <xf numFmtId="0" fontId="0" fillId="2" borderId="4" xfId="0" applyFill="1" applyBorder="1" applyAlignment="1">
      <alignment horizontal="center" vertical="top"/>
    </xf>
    <xf numFmtId="0" fontId="6" fillId="2" borderId="1" xfId="0" applyFont="1" applyFill="1" applyBorder="1" applyAlignment="1">
      <alignment horizontal="left" vertical="top"/>
    </xf>
    <xf numFmtId="0" fontId="0" fillId="2" borderId="1" xfId="0" applyFill="1" applyBorder="1" applyAlignment="1">
      <alignment vertical="top"/>
    </xf>
    <xf numFmtId="165" fontId="0" fillId="2" borderId="1" xfId="0" applyNumberFormat="1" applyFill="1" applyBorder="1" applyAlignment="1">
      <alignment vertical="top"/>
    </xf>
    <xf numFmtId="0" fontId="1" fillId="4" borderId="1" xfId="0" applyFont="1" applyFill="1" applyBorder="1" applyAlignment="1">
      <alignment horizontal="left" vertical="top"/>
    </xf>
    <xf numFmtId="0" fontId="4" fillId="4" borderId="1" xfId="0" applyFont="1" applyFill="1" applyBorder="1" applyAlignment="1">
      <alignment horizontal="left" wrapText="1"/>
    </xf>
    <xf numFmtId="0" fontId="0" fillId="4" borderId="1" xfId="0" applyFill="1" applyBorder="1"/>
    <xf numFmtId="165" fontId="0" fillId="4" borderId="1" xfId="0" applyNumberFormat="1" applyFill="1" applyBorder="1"/>
    <xf numFmtId="0" fontId="0" fillId="0" borderId="1" xfId="0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2" borderId="1" xfId="0" applyFill="1" applyBorder="1" applyAlignment="1"/>
    <xf numFmtId="164" fontId="5" fillId="0" borderId="5" xfId="0" applyNumberFormat="1" applyFont="1" applyBorder="1" applyAlignment="1">
      <alignment wrapText="1"/>
    </xf>
    <xf numFmtId="0" fontId="0" fillId="0" borderId="6" xfId="0" applyBorder="1" applyAlignment="1">
      <alignment wrapText="1"/>
    </xf>
    <xf numFmtId="0" fontId="5" fillId="0" borderId="5" xfId="0" applyFont="1" applyBorder="1" applyAlignment="1">
      <alignment wrapText="1"/>
    </xf>
    <xf numFmtId="0" fontId="5" fillId="0" borderId="5" xfId="0" applyFont="1" applyBorder="1" applyAlignment="1">
      <alignment horizontal="left" wrapText="1"/>
    </xf>
    <xf numFmtId="0" fontId="0" fillId="0" borderId="6" xfId="0" applyBorder="1" applyAlignment="1">
      <alignment horizontal="left" wrapText="1"/>
    </xf>
    <xf numFmtId="0" fontId="5" fillId="0" borderId="5" xfId="0" applyFont="1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5" fillId="0" borderId="5" xfId="0" applyFont="1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164" fontId="5" fillId="0" borderId="6" xfId="0" applyNumberFormat="1" applyFont="1" applyBorder="1" applyAlignment="1">
      <alignment wrapText="1"/>
    </xf>
    <xf numFmtId="0" fontId="0" fillId="0" borderId="7" xfId="0" applyBorder="1" applyAlignment="1">
      <alignment wrapText="1"/>
    </xf>
    <xf numFmtId="0" fontId="5" fillId="0" borderId="6" xfId="0" applyFont="1" applyBorder="1" applyAlignment="1">
      <alignment wrapText="1"/>
    </xf>
    <xf numFmtId="0" fontId="5" fillId="0" borderId="6" xfId="0" applyFont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5" fillId="0" borderId="6" xfId="0" applyFont="1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5" fillId="0" borderId="6" xfId="0" applyFont="1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5" xfId="0" applyFill="1" applyBorder="1" applyAlignment="1">
      <alignment wrapText="1"/>
    </xf>
    <xf numFmtId="0" fontId="0" fillId="0" borderId="6" xfId="0" applyFill="1" applyBorder="1" applyAlignment="1">
      <alignment wrapText="1"/>
    </xf>
    <xf numFmtId="0" fontId="0" fillId="0" borderId="7" xfId="0" applyFill="1" applyBorder="1" applyAlignment="1">
      <alignment wrapText="1"/>
    </xf>
    <xf numFmtId="0" fontId="5" fillId="0" borderId="5" xfId="0" applyFont="1" applyFill="1" applyBorder="1" applyAlignment="1">
      <alignment wrapText="1"/>
    </xf>
    <xf numFmtId="0" fontId="5" fillId="0" borderId="6" xfId="0" applyFont="1" applyFill="1" applyBorder="1" applyAlignment="1">
      <alignment wrapText="1"/>
    </xf>
    <xf numFmtId="0" fontId="5" fillId="0" borderId="7" xfId="0" applyFont="1" applyFill="1" applyBorder="1" applyAlignment="1">
      <alignment wrapText="1"/>
    </xf>
    <xf numFmtId="0" fontId="5" fillId="0" borderId="5" xfId="0" applyFont="1" applyFill="1" applyBorder="1" applyAlignment="1">
      <alignment vertical="top" wrapText="1"/>
    </xf>
    <xf numFmtId="0" fontId="5" fillId="0" borderId="6" xfId="0" applyFont="1" applyFill="1" applyBorder="1" applyAlignment="1">
      <alignment vertical="top" wrapText="1"/>
    </xf>
    <xf numFmtId="0" fontId="5" fillId="0" borderId="7" xfId="0" applyFont="1" applyFill="1" applyBorder="1" applyAlignment="1">
      <alignment vertical="top" wrapText="1"/>
    </xf>
    <xf numFmtId="0" fontId="5" fillId="0" borderId="5" xfId="0" applyFont="1" applyFill="1" applyBorder="1" applyAlignment="1">
      <alignment horizontal="center" vertical="top" wrapText="1"/>
    </xf>
    <xf numFmtId="0" fontId="5" fillId="0" borderId="6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top" wrapText="1"/>
    </xf>
    <xf numFmtId="165" fontId="5" fillId="0" borderId="1" xfId="0" applyNumberFormat="1" applyFont="1" applyFill="1" applyBorder="1" applyAlignment="1">
      <alignment horizontal="center" vertical="top"/>
    </xf>
    <xf numFmtId="0" fontId="0" fillId="0" borderId="5" xfId="0" applyFill="1" applyBorder="1" applyAlignment="1">
      <alignment vertical="top" wrapText="1"/>
    </xf>
    <xf numFmtId="0" fontId="0" fillId="0" borderId="6" xfId="0" applyFill="1" applyBorder="1" applyAlignment="1">
      <alignment vertical="top" wrapText="1"/>
    </xf>
    <xf numFmtId="0" fontId="0" fillId="0" borderId="7" xfId="0" applyFill="1" applyBorder="1" applyAlignment="1">
      <alignment vertical="top" wrapText="1"/>
    </xf>
    <xf numFmtId="0" fontId="0" fillId="0" borderId="1" xfId="0" applyFill="1" applyBorder="1" applyAlignment="1">
      <alignment vertical="top"/>
    </xf>
    <xf numFmtId="0" fontId="3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top"/>
    </xf>
    <xf numFmtId="0" fontId="5" fillId="0" borderId="5" xfId="0" applyFont="1" applyFill="1" applyBorder="1" applyAlignment="1">
      <alignment horizontal="center" vertical="top"/>
    </xf>
    <xf numFmtId="0" fontId="5" fillId="0" borderId="6" xfId="0" applyFont="1" applyFill="1" applyBorder="1" applyAlignment="1">
      <alignment horizontal="center" vertical="top"/>
    </xf>
    <xf numFmtId="0" fontId="5" fillId="0" borderId="7" xfId="0" applyFont="1" applyFill="1" applyBorder="1" applyAlignment="1">
      <alignment horizontal="center" vertical="top"/>
    </xf>
    <xf numFmtId="0" fontId="1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/>
    <xf numFmtId="0" fontId="5" fillId="0" borderId="1" xfId="0" applyFont="1" applyFill="1" applyBorder="1" applyAlignment="1">
      <alignment horizontal="center" vertical="top"/>
    </xf>
    <xf numFmtId="0" fontId="5" fillId="3" borderId="5" xfId="0" applyFont="1" applyFill="1" applyBorder="1" applyAlignment="1">
      <alignment wrapText="1"/>
    </xf>
    <xf numFmtId="0" fontId="5" fillId="3" borderId="6" xfId="0" applyFont="1" applyFill="1" applyBorder="1" applyAlignment="1">
      <alignment wrapText="1"/>
    </xf>
    <xf numFmtId="0" fontId="5" fillId="3" borderId="7" xfId="0" applyFont="1" applyFill="1" applyBorder="1" applyAlignment="1">
      <alignment wrapText="1"/>
    </xf>
    <xf numFmtId="0" fontId="5" fillId="0" borderId="5" xfId="0" applyFont="1" applyFill="1" applyBorder="1" applyAlignment="1">
      <alignment horizontal="left" vertical="top" wrapText="1"/>
    </xf>
    <xf numFmtId="0" fontId="5" fillId="0" borderId="6" xfId="0" applyFont="1" applyFill="1" applyBorder="1" applyAlignment="1">
      <alignment horizontal="left" vertical="top" wrapText="1"/>
    </xf>
    <xf numFmtId="0" fontId="5" fillId="0" borderId="7" xfId="0" applyFont="1" applyFill="1" applyBorder="1" applyAlignment="1">
      <alignment horizontal="left" vertical="top" wrapText="1"/>
    </xf>
    <xf numFmtId="165" fontId="0" fillId="0" borderId="1" xfId="0" applyNumberFormat="1" applyFill="1" applyBorder="1" applyAlignment="1">
      <alignment horizontal="center" vertical="top"/>
    </xf>
    <xf numFmtId="0" fontId="5" fillId="3" borderId="5" xfId="0" applyFont="1" applyFill="1" applyBorder="1" applyAlignment="1">
      <alignment vertical="top" wrapText="1"/>
    </xf>
    <xf numFmtId="0" fontId="5" fillId="3" borderId="6" xfId="0" applyFont="1" applyFill="1" applyBorder="1" applyAlignment="1">
      <alignment vertical="top" wrapText="1"/>
    </xf>
    <xf numFmtId="0" fontId="5" fillId="3" borderId="7" xfId="0" applyFont="1" applyFill="1" applyBorder="1" applyAlignment="1">
      <alignment vertical="top" wrapText="1"/>
    </xf>
    <xf numFmtId="0" fontId="5" fillId="3" borderId="5" xfId="0" applyFont="1" applyFill="1" applyBorder="1" applyAlignment="1">
      <alignment horizontal="center" wrapText="1"/>
    </xf>
    <xf numFmtId="0" fontId="5" fillId="3" borderId="6" xfId="0" applyFont="1" applyFill="1" applyBorder="1" applyAlignment="1">
      <alignment horizontal="center" wrapText="1"/>
    </xf>
    <xf numFmtId="0" fontId="5" fillId="3" borderId="7" xfId="0" applyFont="1" applyFill="1" applyBorder="1" applyAlignment="1">
      <alignment horizontal="center" wrapText="1"/>
    </xf>
    <xf numFmtId="0" fontId="5" fillId="2" borderId="5" xfId="0" applyFont="1" applyFill="1" applyBorder="1" applyAlignment="1">
      <alignment horizontal="center" vertical="top"/>
    </xf>
    <xf numFmtId="0" fontId="5" fillId="2" borderId="6" xfId="0" applyFont="1" applyFill="1" applyBorder="1" applyAlignment="1">
      <alignment horizontal="center" vertical="top"/>
    </xf>
    <xf numFmtId="0" fontId="5" fillId="2" borderId="7" xfId="0" applyFont="1" applyFill="1" applyBorder="1" applyAlignment="1">
      <alignment horizontal="center" vertical="top"/>
    </xf>
    <xf numFmtId="0" fontId="5" fillId="2" borderId="5" xfId="0" applyFont="1" applyFill="1" applyBorder="1" applyAlignment="1">
      <alignment horizontal="center" vertical="top" wrapText="1"/>
    </xf>
    <xf numFmtId="0" fontId="5" fillId="2" borderId="6" xfId="0" applyFont="1" applyFill="1" applyBorder="1" applyAlignment="1">
      <alignment horizontal="center" vertical="top" wrapText="1"/>
    </xf>
    <xf numFmtId="0" fontId="5" fillId="2" borderId="7" xfId="0" applyFont="1" applyFill="1" applyBorder="1" applyAlignment="1">
      <alignment horizontal="center" vertical="top" wrapText="1"/>
    </xf>
    <xf numFmtId="0" fontId="0" fillId="2" borderId="5" xfId="0" applyFill="1" applyBorder="1" applyAlignment="1">
      <alignment vertical="top" wrapText="1"/>
    </xf>
    <xf numFmtId="0" fontId="0" fillId="2" borderId="6" xfId="0" applyFill="1" applyBorder="1" applyAlignment="1">
      <alignment vertical="top" wrapText="1"/>
    </xf>
    <xf numFmtId="0" fontId="0" fillId="2" borderId="7" xfId="0" applyFill="1" applyBorder="1" applyAlignment="1">
      <alignment vertical="top" wrapText="1"/>
    </xf>
    <xf numFmtId="0" fontId="5" fillId="2" borderId="5" xfId="0" applyFont="1" applyFill="1" applyBorder="1" applyAlignment="1">
      <alignment vertical="top" wrapText="1"/>
    </xf>
    <xf numFmtId="0" fontId="5" fillId="2" borderId="6" xfId="0" applyFont="1" applyFill="1" applyBorder="1" applyAlignment="1">
      <alignment vertical="top" wrapText="1"/>
    </xf>
    <xf numFmtId="0" fontId="5" fillId="2" borderId="7" xfId="0" applyFont="1" applyFill="1" applyBorder="1" applyAlignment="1">
      <alignment vertical="top" wrapText="1"/>
    </xf>
    <xf numFmtId="0" fontId="0" fillId="2" borderId="5" xfId="0" applyFill="1" applyBorder="1" applyAlignment="1">
      <alignment horizontal="center" vertical="top" wrapText="1"/>
    </xf>
    <xf numFmtId="0" fontId="0" fillId="2" borderId="6" xfId="0" applyFill="1" applyBorder="1" applyAlignment="1">
      <alignment horizontal="center" vertical="top" wrapText="1"/>
    </xf>
    <xf numFmtId="0" fontId="0" fillId="2" borderId="7" xfId="0" applyFill="1" applyBorder="1" applyAlignment="1">
      <alignment horizontal="center" vertical="top" wrapText="1"/>
    </xf>
    <xf numFmtId="165" fontId="5" fillId="2" borderId="1" xfId="0" applyNumberFormat="1" applyFont="1" applyFill="1" applyBorder="1" applyAlignment="1">
      <alignment vertical="top"/>
    </xf>
    <xf numFmtId="0" fontId="3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top"/>
    </xf>
    <xf numFmtId="0" fontId="5" fillId="2" borderId="5" xfId="0" applyFont="1" applyFill="1" applyBorder="1" applyAlignment="1">
      <alignment vertical="top"/>
    </xf>
    <xf numFmtId="0" fontId="5" fillId="2" borderId="6" xfId="0" applyFont="1" applyFill="1" applyBorder="1" applyAlignment="1">
      <alignment vertical="top"/>
    </xf>
    <xf numFmtId="0" fontId="5" fillId="2" borderId="7" xfId="0" applyFont="1" applyFill="1" applyBorder="1" applyAlignment="1">
      <alignment vertical="top"/>
    </xf>
    <xf numFmtId="164" fontId="5" fillId="0" borderId="7" xfId="0" applyNumberFormat="1" applyFont="1" applyBorder="1" applyAlignment="1">
      <alignment wrapText="1"/>
    </xf>
    <xf numFmtId="0" fontId="5" fillId="0" borderId="7" xfId="0" applyFont="1" applyBorder="1" applyAlignment="1">
      <alignment wrapText="1"/>
    </xf>
    <xf numFmtId="0" fontId="5" fillId="0" borderId="7" xfId="0" applyFont="1" applyBorder="1" applyAlignment="1">
      <alignment horizontal="left" wrapText="1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165" fontId="5" fillId="2" borderId="5" xfId="0" applyNumberFormat="1" applyFont="1" applyFill="1" applyBorder="1" applyAlignment="1">
      <alignment horizontal="center" vertical="top" wrapText="1"/>
    </xf>
    <xf numFmtId="165" fontId="5" fillId="2" borderId="6" xfId="0" applyNumberFormat="1" applyFont="1" applyFill="1" applyBorder="1" applyAlignment="1">
      <alignment horizontal="center" vertical="top" wrapText="1"/>
    </xf>
    <xf numFmtId="165" fontId="5" fillId="2" borderId="7" xfId="0" applyNumberFormat="1" applyFont="1" applyFill="1" applyBorder="1" applyAlignment="1">
      <alignment horizontal="center" vertical="top" wrapText="1"/>
    </xf>
    <xf numFmtId="0" fontId="5" fillId="0" borderId="7" xfId="0" applyFont="1" applyBorder="1" applyAlignment="1">
      <alignment horizontal="center" wrapText="1"/>
    </xf>
    <xf numFmtId="0" fontId="5" fillId="0" borderId="5" xfId="0" applyFont="1" applyBorder="1" applyAlignment="1">
      <alignment vertical="top" wrapText="1"/>
    </xf>
    <xf numFmtId="0" fontId="5" fillId="0" borderId="6" xfId="0" applyFont="1" applyBorder="1" applyAlignment="1">
      <alignment vertical="top" wrapText="1"/>
    </xf>
    <xf numFmtId="0" fontId="5" fillId="0" borderId="7" xfId="0" applyFont="1" applyBorder="1" applyAlignment="1">
      <alignment vertical="top" wrapText="1"/>
    </xf>
    <xf numFmtId="0" fontId="5" fillId="0" borderId="7" xfId="0" applyFont="1" applyBorder="1" applyAlignment="1">
      <alignment horizontal="left" vertical="top" wrapText="1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 wrapText="1"/>
    </xf>
    <xf numFmtId="0" fontId="3" fillId="2" borderId="4" xfId="0" applyFont="1" applyFill="1" applyBorder="1" applyAlignment="1">
      <alignment horizontal="center" vertical="top" wrapText="1"/>
    </xf>
    <xf numFmtId="0" fontId="1" fillId="0" borderId="0" xfId="0" applyFont="1" applyBorder="1" applyAlignment="1">
      <alignment horizontal="right" vertical="top"/>
    </xf>
    <xf numFmtId="0" fontId="1" fillId="0" borderId="0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6" xfId="0" applyBorder="1" applyAlignment="1">
      <alignment vertical="top" wrapText="1"/>
    </xf>
    <xf numFmtId="0" fontId="0" fillId="0" borderId="7" xfId="0" applyBorder="1" applyAlignment="1">
      <alignment vertical="top" wrapText="1"/>
    </xf>
    <xf numFmtId="0" fontId="5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vertical="top"/>
    </xf>
    <xf numFmtId="0" fontId="0" fillId="0" borderId="6" xfId="0" applyFill="1" applyBorder="1" applyAlignment="1">
      <alignment vertical="top"/>
    </xf>
    <xf numFmtId="0" fontId="0" fillId="0" borderId="7" xfId="0" applyFill="1" applyBorder="1" applyAlignment="1">
      <alignment vertical="top"/>
    </xf>
    <xf numFmtId="0" fontId="0" fillId="0" borderId="5" xfId="0" applyFill="1" applyBorder="1" applyAlignment="1">
      <alignment horizontal="center" vertical="top" wrapText="1"/>
    </xf>
    <xf numFmtId="0" fontId="0" fillId="0" borderId="6" xfId="0" applyFill="1" applyBorder="1" applyAlignment="1">
      <alignment horizontal="center" vertical="top" wrapText="1"/>
    </xf>
    <xf numFmtId="0" fontId="0" fillId="0" borderId="7" xfId="0" applyFill="1" applyBorder="1" applyAlignment="1">
      <alignment horizontal="center" vertical="top" wrapText="1"/>
    </xf>
    <xf numFmtId="165" fontId="3" fillId="0" borderId="5" xfId="0" applyNumberFormat="1" applyFont="1" applyFill="1" applyBorder="1" applyAlignment="1">
      <alignment horizontal="center" vertical="top" wrapText="1"/>
    </xf>
    <xf numFmtId="165" fontId="3" fillId="0" borderId="6" xfId="0" applyNumberFormat="1" applyFont="1" applyFill="1" applyBorder="1" applyAlignment="1">
      <alignment horizontal="center" vertical="top" wrapText="1"/>
    </xf>
    <xf numFmtId="165" fontId="3" fillId="0" borderId="7" xfId="0" applyNumberFormat="1" applyFont="1" applyFill="1" applyBorder="1" applyAlignment="1">
      <alignment horizontal="center" vertical="top" wrapText="1"/>
    </xf>
    <xf numFmtId="0" fontId="0" fillId="2" borderId="1" xfId="0" applyFill="1" applyBorder="1" applyAlignment="1"/>
    <xf numFmtId="0" fontId="5" fillId="2" borderId="5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top"/>
    </xf>
    <xf numFmtId="165" fontId="9" fillId="2" borderId="5" xfId="0" applyNumberFormat="1" applyFont="1" applyFill="1" applyBorder="1" applyAlignment="1">
      <alignment horizontal="center" vertical="top" wrapText="1"/>
    </xf>
    <xf numFmtId="165" fontId="9" fillId="2" borderId="6" xfId="0" applyNumberFormat="1" applyFont="1" applyFill="1" applyBorder="1" applyAlignment="1">
      <alignment horizontal="center" vertical="top" wrapText="1"/>
    </xf>
    <xf numFmtId="165" fontId="9" fillId="2" borderId="7" xfId="0" applyNumberFormat="1" applyFont="1" applyFill="1" applyBorder="1" applyAlignment="1">
      <alignment horizontal="center" vertical="top" wrapText="1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1" fillId="4" borderId="1" xfId="0" applyFon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vertical="center" wrapText="1"/>
    </xf>
    <xf numFmtId="0" fontId="0" fillId="4" borderId="1" xfId="0" applyFill="1" applyBorder="1" applyAlignment="1"/>
    <xf numFmtId="0" fontId="1" fillId="4" borderId="1" xfId="0" applyFont="1" applyFill="1" applyBorder="1" applyAlignment="1">
      <alignment vertical="top" wrapText="1"/>
    </xf>
    <xf numFmtId="0" fontId="3" fillId="2" borderId="2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horizontal="center" wrapText="1"/>
    </xf>
    <xf numFmtId="0" fontId="3" fillId="2" borderId="4" xfId="0" applyFont="1" applyFill="1" applyBorder="1" applyAlignment="1">
      <alignment horizontal="center" wrapText="1"/>
    </xf>
    <xf numFmtId="0" fontId="0" fillId="2" borderId="5" xfId="0" applyFill="1" applyBorder="1" applyAlignment="1">
      <alignment vertical="top"/>
    </xf>
    <xf numFmtId="0" fontId="0" fillId="2" borderId="6" xfId="0" applyFill="1" applyBorder="1" applyAlignment="1">
      <alignment vertical="top"/>
    </xf>
    <xf numFmtId="0" fontId="0" fillId="2" borderId="7" xfId="0" applyFill="1" applyBorder="1" applyAlignment="1">
      <alignment vertical="top"/>
    </xf>
    <xf numFmtId="0" fontId="0" fillId="0" borderId="6" xfId="0" applyBorder="1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wrapText="1"/>
    </xf>
    <xf numFmtId="0" fontId="3" fillId="0" borderId="3" xfId="0" applyFont="1" applyFill="1" applyBorder="1" applyAlignment="1">
      <alignment horizontal="center" wrapText="1"/>
    </xf>
    <xf numFmtId="0" fontId="3" fillId="0" borderId="4" xfId="0" applyFont="1" applyFill="1" applyBorder="1" applyAlignment="1">
      <alignment horizontal="center" wrapText="1"/>
    </xf>
    <xf numFmtId="0" fontId="5" fillId="0" borderId="5" xfId="0" applyFont="1" applyFill="1" applyBorder="1" applyAlignment="1"/>
    <xf numFmtId="0" fontId="5" fillId="0" borderId="6" xfId="0" applyFont="1" applyFill="1" applyBorder="1" applyAlignment="1"/>
    <xf numFmtId="0" fontId="5" fillId="0" borderId="7" xfId="0" applyFont="1" applyFill="1" applyBorder="1" applyAlignment="1"/>
    <xf numFmtId="165" fontId="5" fillId="0" borderId="5" xfId="0" applyNumberFormat="1" applyFont="1" applyFill="1" applyBorder="1" applyAlignment="1"/>
    <xf numFmtId="165" fontId="5" fillId="0" borderId="6" xfId="0" applyNumberFormat="1" applyFont="1" applyFill="1" applyBorder="1" applyAlignment="1"/>
    <xf numFmtId="165" fontId="5" fillId="0" borderId="7" xfId="0" applyNumberFormat="1" applyFont="1" applyFill="1" applyBorder="1" applyAlignment="1"/>
    <xf numFmtId="165" fontId="5" fillId="0" borderId="1" xfId="0" applyNumberFormat="1" applyFont="1" applyFill="1" applyBorder="1" applyAlignment="1">
      <alignment vertical="top" wrapText="1"/>
    </xf>
    <xf numFmtId="0" fontId="2" fillId="0" borderId="5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top" wrapText="1"/>
    </xf>
    <xf numFmtId="0" fontId="3" fillId="0" borderId="6" xfId="0" applyFont="1" applyFill="1" applyBorder="1" applyAlignment="1">
      <alignment horizontal="center" vertical="top" wrapText="1"/>
    </xf>
    <xf numFmtId="0" fontId="3" fillId="0" borderId="7" xfId="0" applyFont="1" applyFill="1" applyBorder="1" applyAlignment="1">
      <alignment horizontal="center" vertical="top" wrapText="1"/>
    </xf>
    <xf numFmtId="0" fontId="5" fillId="0" borderId="5" xfId="0" applyFont="1" applyFill="1" applyBorder="1" applyAlignment="1">
      <alignment horizontal="center" wrapText="1"/>
    </xf>
    <xf numFmtId="0" fontId="5" fillId="0" borderId="6" xfId="0" applyFont="1" applyFill="1" applyBorder="1" applyAlignment="1">
      <alignment horizontal="center" wrapText="1"/>
    </xf>
    <xf numFmtId="0" fontId="5" fillId="0" borderId="7" xfId="0" applyFont="1" applyFill="1" applyBorder="1" applyAlignment="1">
      <alignment horizontal="center" wrapText="1"/>
    </xf>
    <xf numFmtId="165" fontId="5" fillId="0" borderId="5" xfId="0" applyNumberFormat="1" applyFont="1" applyFill="1" applyBorder="1" applyAlignment="1">
      <alignment wrapText="1"/>
    </xf>
    <xf numFmtId="165" fontId="5" fillId="0" borderId="6" xfId="0" applyNumberFormat="1" applyFont="1" applyFill="1" applyBorder="1" applyAlignment="1">
      <alignment wrapText="1"/>
    </xf>
    <xf numFmtId="165" fontId="5" fillId="0" borderId="7" xfId="0" applyNumberFormat="1" applyFont="1" applyFill="1" applyBorder="1" applyAlignment="1">
      <alignment wrapText="1"/>
    </xf>
    <xf numFmtId="0" fontId="0" fillId="3" borderId="5" xfId="0" applyFill="1" applyBorder="1" applyAlignment="1">
      <alignment wrapText="1"/>
    </xf>
    <xf numFmtId="0" fontId="0" fillId="3" borderId="6" xfId="0" applyFill="1" applyBorder="1" applyAlignment="1">
      <alignment wrapText="1"/>
    </xf>
    <xf numFmtId="0" fontId="0" fillId="3" borderId="7" xfId="0" applyFill="1" applyBorder="1" applyAlignment="1">
      <alignment wrapText="1"/>
    </xf>
    <xf numFmtId="165" fontId="5" fillId="3" borderId="5" xfId="0" applyNumberFormat="1" applyFont="1" applyFill="1" applyBorder="1" applyAlignment="1">
      <alignment wrapText="1"/>
    </xf>
    <xf numFmtId="165" fontId="5" fillId="3" borderId="6" xfId="0" applyNumberFormat="1" applyFont="1" applyFill="1" applyBorder="1" applyAlignment="1">
      <alignment wrapText="1"/>
    </xf>
    <xf numFmtId="165" fontId="5" fillId="3" borderId="7" xfId="0" applyNumberFormat="1" applyFont="1" applyFill="1" applyBorder="1" applyAlignment="1">
      <alignment wrapText="1"/>
    </xf>
    <xf numFmtId="0" fontId="5" fillId="2" borderId="1" xfId="0" applyFont="1" applyFill="1" applyBorder="1" applyAlignment="1"/>
    <xf numFmtId="0" fontId="5" fillId="2" borderId="5" xfId="0" applyFont="1" applyFill="1" applyBorder="1" applyAlignment="1">
      <alignment wrapText="1"/>
    </xf>
    <xf numFmtId="0" fontId="5" fillId="2" borderId="6" xfId="0" applyFont="1" applyFill="1" applyBorder="1" applyAlignment="1">
      <alignment wrapText="1"/>
    </xf>
    <xf numFmtId="0" fontId="5" fillId="2" borderId="7" xfId="0" applyFont="1" applyFill="1" applyBorder="1" applyAlignment="1">
      <alignment wrapText="1"/>
    </xf>
    <xf numFmtId="0" fontId="5" fillId="2" borderId="5" xfId="0" applyFont="1" applyFill="1" applyBorder="1" applyAlignment="1">
      <alignment horizontal="center" wrapText="1"/>
    </xf>
    <xf numFmtId="0" fontId="0" fillId="2" borderId="5" xfId="0" applyFill="1" applyBorder="1" applyAlignment="1">
      <alignment wrapText="1"/>
    </xf>
    <xf numFmtId="165" fontId="0" fillId="2" borderId="4" xfId="0" applyNumberFormat="1" applyFill="1" applyBorder="1" applyAlignment="1"/>
    <xf numFmtId="0" fontId="5" fillId="2" borderId="6" xfId="0" applyFont="1" applyFill="1" applyBorder="1" applyAlignment="1">
      <alignment horizontal="center" wrapText="1"/>
    </xf>
    <xf numFmtId="0" fontId="0" fillId="2" borderId="6" xfId="0" applyFill="1" applyBorder="1" applyAlignment="1">
      <alignment wrapText="1"/>
    </xf>
    <xf numFmtId="0" fontId="5" fillId="2" borderId="7" xfId="0" applyFont="1" applyFill="1" applyBorder="1" applyAlignment="1">
      <alignment horizontal="center" wrapText="1"/>
    </xf>
    <xf numFmtId="0" fontId="0" fillId="2" borderId="7" xfId="0" applyFill="1" applyBorder="1" applyAlignment="1">
      <alignment wrapText="1"/>
    </xf>
    <xf numFmtId="0" fontId="5" fillId="2" borderId="1" xfId="0" applyFont="1" applyFill="1" applyBorder="1"/>
    <xf numFmtId="0" fontId="5" fillId="2" borderId="5" xfId="0" applyFont="1" applyFill="1" applyBorder="1" applyAlignment="1"/>
    <xf numFmtId="0" fontId="5" fillId="2" borderId="6" xfId="0" applyFont="1" applyFill="1" applyBorder="1" applyAlignment="1"/>
    <xf numFmtId="0" fontId="5" fillId="2" borderId="7" xfId="0" applyFont="1" applyFill="1" applyBorder="1" applyAlignment="1"/>
    <xf numFmtId="0" fontId="5" fillId="2" borderId="1" xfId="0" applyFont="1" applyFill="1" applyBorder="1" applyAlignment="1">
      <alignment horizontal="center"/>
    </xf>
    <xf numFmtId="0" fontId="5" fillId="2" borderId="1" xfId="0" applyFont="1" applyFill="1" applyBorder="1" applyAlignment="1"/>
    <xf numFmtId="0" fontId="0" fillId="2" borderId="1" xfId="0" applyFill="1" applyBorder="1"/>
    <xf numFmtId="0" fontId="5" fillId="2" borderId="1" xfId="0" applyFont="1" applyFill="1" applyBorder="1" applyAlignment="1">
      <alignment horizontal="center" wrapText="1"/>
    </xf>
    <xf numFmtId="0" fontId="0" fillId="2" borderId="1" xfId="0" applyFill="1" applyBorder="1" applyAlignment="1">
      <alignment wrapText="1"/>
    </xf>
    <xf numFmtId="0" fontId="0" fillId="0" borderId="1" xfId="0" applyBorder="1" applyAlignment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wrapText="1"/>
    </xf>
    <xf numFmtId="0" fontId="5" fillId="2" borderId="1" xfId="0" applyFont="1" applyFill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14" fillId="2" borderId="1" xfId="0" applyFont="1" applyFill="1" applyBorder="1" applyAlignment="1">
      <alignment horizontal="left" wrapText="1"/>
    </xf>
    <xf numFmtId="0" fontId="0" fillId="2" borderId="5" xfId="0" applyFill="1" applyBorder="1" applyAlignment="1"/>
    <xf numFmtId="0" fontId="0" fillId="2" borderId="6" xfId="0" applyFill="1" applyBorder="1" applyAlignment="1"/>
    <xf numFmtId="0" fontId="0" fillId="2" borderId="7" xfId="0" applyFill="1" applyBorder="1" applyAlignment="1"/>
  </cellXfs>
  <cellStyles count="3">
    <cellStyle name="Обычный" xfId="0" builtinId="0"/>
    <cellStyle name="Обычный 2 2" xfId="1"/>
    <cellStyle name="Финансовый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353"/>
  <sheetViews>
    <sheetView tabSelected="1" topLeftCell="A341" workbookViewId="0">
      <selection activeCell="C348" sqref="C348:C353"/>
    </sheetView>
  </sheetViews>
  <sheetFormatPr defaultRowHeight="15" x14ac:dyDescent="0.25"/>
  <cols>
    <col min="1" max="1" width="8.5703125" customWidth="1"/>
    <col min="2" max="2" width="16.42578125" customWidth="1"/>
    <col min="3" max="3" width="14.28515625" customWidth="1"/>
    <col min="4" max="4" width="26.5703125" customWidth="1"/>
    <col min="5" max="5" width="10.85546875" customWidth="1"/>
    <col min="6" max="8" width="8.7109375" customWidth="1"/>
    <col min="9" max="9" width="12.140625" customWidth="1"/>
    <col min="10" max="10" width="10.7109375" customWidth="1"/>
    <col min="11" max="1025" width="8.7109375" customWidth="1"/>
  </cols>
  <sheetData>
    <row r="1" spans="1:12" ht="18.75" customHeight="1" x14ac:dyDescent="0.25">
      <c r="G1" s="152" t="s">
        <v>0</v>
      </c>
      <c r="H1" s="152"/>
      <c r="I1" s="152"/>
      <c r="J1" s="152"/>
      <c r="K1" s="152"/>
      <c r="L1" s="1"/>
    </row>
    <row r="2" spans="1:12" x14ac:dyDescent="0.25">
      <c r="G2" s="2"/>
      <c r="H2" s="2"/>
      <c r="I2" s="2"/>
      <c r="J2" s="2"/>
      <c r="K2" s="2"/>
    </row>
    <row r="3" spans="1:12" ht="33.75" customHeight="1" x14ac:dyDescent="0.25">
      <c r="A3" s="153" t="s">
        <v>168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</row>
    <row r="4" spans="1:12" ht="33.75" customHeight="1" x14ac:dyDescent="0.25">
      <c r="B4" s="3"/>
      <c r="C4" s="3"/>
      <c r="D4" s="3"/>
      <c r="E4" s="3"/>
      <c r="F4" s="3"/>
      <c r="G4" s="3"/>
      <c r="H4" s="3"/>
      <c r="I4" s="3"/>
      <c r="J4" s="3"/>
      <c r="K4" s="3"/>
    </row>
    <row r="5" spans="1:12" ht="33.75" customHeight="1" x14ac:dyDescent="0.25">
      <c r="A5" s="154" t="s">
        <v>1</v>
      </c>
      <c r="B5" s="155" t="s">
        <v>2</v>
      </c>
      <c r="C5" s="155" t="s">
        <v>3</v>
      </c>
      <c r="D5" s="155" t="s">
        <v>4</v>
      </c>
      <c r="E5" s="155"/>
      <c r="F5" s="155"/>
      <c r="G5" s="156" t="s">
        <v>5</v>
      </c>
      <c r="H5" s="155" t="s">
        <v>6</v>
      </c>
      <c r="I5" s="155"/>
      <c r="J5" s="155"/>
      <c r="K5" s="155"/>
    </row>
    <row r="6" spans="1:12" ht="30" customHeight="1" x14ac:dyDescent="0.25">
      <c r="A6" s="154"/>
      <c r="B6" s="155"/>
      <c r="C6" s="155"/>
      <c r="D6" s="156" t="s">
        <v>7</v>
      </c>
      <c r="E6" s="157" t="s">
        <v>8</v>
      </c>
      <c r="F6" s="157"/>
      <c r="G6" s="156"/>
      <c r="H6" s="156" t="s">
        <v>9</v>
      </c>
      <c r="I6" s="156" t="s">
        <v>171</v>
      </c>
      <c r="J6" s="156" t="s">
        <v>172</v>
      </c>
      <c r="K6" s="156" t="s">
        <v>10</v>
      </c>
    </row>
    <row r="7" spans="1:12" ht="72.75" customHeight="1" x14ac:dyDescent="0.25">
      <c r="A7" s="154"/>
      <c r="B7" s="155"/>
      <c r="C7" s="155"/>
      <c r="D7" s="156"/>
      <c r="E7" s="11" t="s">
        <v>169</v>
      </c>
      <c r="F7" s="11" t="s">
        <v>170</v>
      </c>
      <c r="G7" s="156"/>
      <c r="H7" s="156"/>
      <c r="I7" s="156"/>
      <c r="J7" s="156"/>
      <c r="K7" s="156"/>
    </row>
    <row r="8" spans="1:12" x14ac:dyDescent="0.25">
      <c r="A8" s="158" t="s">
        <v>11</v>
      </c>
      <c r="B8" s="158"/>
      <c r="C8" s="158"/>
      <c r="D8" s="158"/>
      <c r="E8" s="158"/>
      <c r="F8" s="158"/>
      <c r="G8" s="158"/>
      <c r="H8" s="158"/>
      <c r="I8" s="158"/>
      <c r="J8" s="158"/>
      <c r="K8" s="158"/>
    </row>
    <row r="9" spans="1:12" x14ac:dyDescent="0.25">
      <c r="A9" s="159" t="s">
        <v>55</v>
      </c>
      <c r="B9" s="159"/>
      <c r="C9" s="159"/>
      <c r="D9" s="159"/>
      <c r="E9" s="159"/>
      <c r="F9" s="159"/>
      <c r="G9" s="159"/>
      <c r="H9" s="159"/>
      <c r="I9" s="159"/>
      <c r="J9" s="159"/>
      <c r="K9" s="159"/>
    </row>
    <row r="10" spans="1:12" x14ac:dyDescent="0.25">
      <c r="A10" s="159" t="s">
        <v>56</v>
      </c>
      <c r="B10" s="159"/>
      <c r="C10" s="159"/>
      <c r="D10" s="159"/>
      <c r="E10" s="159"/>
      <c r="F10" s="159"/>
      <c r="G10" s="159"/>
      <c r="H10" s="159"/>
      <c r="I10" s="159"/>
      <c r="J10" s="159"/>
      <c r="K10" s="159"/>
    </row>
    <row r="11" spans="1:12" x14ac:dyDescent="0.25">
      <c r="A11" s="55" t="s">
        <v>32</v>
      </c>
      <c r="B11" s="142" t="s">
        <v>159</v>
      </c>
      <c r="C11" s="60" t="s">
        <v>33</v>
      </c>
      <c r="D11" s="60" t="s">
        <v>34</v>
      </c>
      <c r="E11" s="135">
        <v>739</v>
      </c>
      <c r="F11" s="162">
        <v>555</v>
      </c>
      <c r="G11" s="162">
        <v>75.099999999999994</v>
      </c>
      <c r="H11" s="4" t="s">
        <v>12</v>
      </c>
      <c r="I11" s="37">
        <f>I12+I13+I14+I15</f>
        <v>3830.7</v>
      </c>
      <c r="J11" s="7">
        <f>J12+J13+J14+J15</f>
        <v>3830.7</v>
      </c>
      <c r="K11" s="9">
        <f>J11/I11*100</f>
        <v>100</v>
      </c>
    </row>
    <row r="12" spans="1:12" ht="39" x14ac:dyDescent="0.25">
      <c r="A12" s="64"/>
      <c r="B12" s="160"/>
      <c r="C12" s="69"/>
      <c r="D12" s="69"/>
      <c r="E12" s="136"/>
      <c r="F12" s="162"/>
      <c r="G12" s="162"/>
      <c r="H12" s="5" t="s">
        <v>13</v>
      </c>
      <c r="I12" s="7"/>
      <c r="J12" s="7"/>
      <c r="K12" s="9" t="e">
        <f t="shared" ref="K12:K81" si="0">J12/I12*100</f>
        <v>#DIV/0!</v>
      </c>
    </row>
    <row r="13" spans="1:12" ht="39" x14ac:dyDescent="0.25">
      <c r="A13" s="64"/>
      <c r="B13" s="160"/>
      <c r="C13" s="69"/>
      <c r="D13" s="69"/>
      <c r="E13" s="136"/>
      <c r="F13" s="162"/>
      <c r="G13" s="162"/>
      <c r="H13" s="5" t="s">
        <v>14</v>
      </c>
      <c r="I13" s="7">
        <v>3639.2</v>
      </c>
      <c r="J13" s="7">
        <v>3639.2</v>
      </c>
      <c r="K13" s="9">
        <f t="shared" si="0"/>
        <v>100</v>
      </c>
    </row>
    <row r="14" spans="1:12" ht="26.25" x14ac:dyDescent="0.25">
      <c r="A14" s="64"/>
      <c r="B14" s="160"/>
      <c r="C14" s="69"/>
      <c r="D14" s="69"/>
      <c r="E14" s="136"/>
      <c r="F14" s="162"/>
      <c r="G14" s="162"/>
      <c r="H14" s="5" t="s">
        <v>15</v>
      </c>
      <c r="I14" s="7">
        <v>191.5</v>
      </c>
      <c r="J14" s="7">
        <v>191.5</v>
      </c>
      <c r="K14" s="9">
        <f t="shared" si="0"/>
        <v>100</v>
      </c>
    </row>
    <row r="15" spans="1:12" ht="35.25" customHeight="1" x14ac:dyDescent="0.25">
      <c r="A15" s="132"/>
      <c r="B15" s="161"/>
      <c r="C15" s="145"/>
      <c r="D15" s="145"/>
      <c r="E15" s="137"/>
      <c r="F15" s="162"/>
      <c r="G15" s="162"/>
      <c r="H15" s="5" t="s">
        <v>16</v>
      </c>
      <c r="I15" s="7"/>
      <c r="J15" s="7"/>
      <c r="K15" s="9" t="e">
        <f t="shared" si="0"/>
        <v>#DIV/0!</v>
      </c>
    </row>
    <row r="16" spans="1:12" ht="35.25" customHeight="1" x14ac:dyDescent="0.25">
      <c r="A16" s="55" t="s">
        <v>35</v>
      </c>
      <c r="B16" s="142" t="s">
        <v>160</v>
      </c>
      <c r="C16" s="60" t="s">
        <v>33</v>
      </c>
      <c r="D16" s="60" t="s">
        <v>133</v>
      </c>
      <c r="E16" s="135">
        <v>0</v>
      </c>
      <c r="F16" s="135">
        <v>0</v>
      </c>
      <c r="G16" s="135">
        <v>100</v>
      </c>
      <c r="H16" s="4" t="s">
        <v>12</v>
      </c>
      <c r="I16" s="7">
        <v>1847.19</v>
      </c>
      <c r="J16" s="7">
        <v>1847.19</v>
      </c>
      <c r="K16" s="9">
        <f t="shared" si="0"/>
        <v>100</v>
      </c>
    </row>
    <row r="17" spans="1:11" ht="35.25" customHeight="1" x14ac:dyDescent="0.25">
      <c r="A17" s="64"/>
      <c r="B17" s="143"/>
      <c r="C17" s="69"/>
      <c r="D17" s="69"/>
      <c r="E17" s="136"/>
      <c r="F17" s="136"/>
      <c r="G17" s="136"/>
      <c r="H17" s="5" t="s">
        <v>13</v>
      </c>
      <c r="I17" s="7">
        <v>1639.43</v>
      </c>
      <c r="J17" s="7">
        <v>1639.43</v>
      </c>
      <c r="K17" s="9">
        <f t="shared" si="0"/>
        <v>100</v>
      </c>
    </row>
    <row r="18" spans="1:11" ht="35.25" customHeight="1" x14ac:dyDescent="0.25">
      <c r="A18" s="64"/>
      <c r="B18" s="143"/>
      <c r="C18" s="69"/>
      <c r="D18" s="69"/>
      <c r="E18" s="136"/>
      <c r="F18" s="136"/>
      <c r="G18" s="136"/>
      <c r="H18" s="5" t="s">
        <v>14</v>
      </c>
      <c r="I18" s="7">
        <v>33.46</v>
      </c>
      <c r="J18" s="7">
        <v>33.46</v>
      </c>
      <c r="K18" s="9">
        <f>J18/I18*100</f>
        <v>100</v>
      </c>
    </row>
    <row r="19" spans="1:11" ht="35.25" customHeight="1" x14ac:dyDescent="0.25">
      <c r="A19" s="64"/>
      <c r="B19" s="143"/>
      <c r="C19" s="69"/>
      <c r="D19" s="69"/>
      <c r="E19" s="136"/>
      <c r="F19" s="136"/>
      <c r="G19" s="136"/>
      <c r="H19" s="5" t="s">
        <v>15</v>
      </c>
      <c r="I19" s="7">
        <v>174.3</v>
      </c>
      <c r="J19" s="21">
        <v>174.3</v>
      </c>
      <c r="K19" s="9">
        <f t="shared" si="0"/>
        <v>100</v>
      </c>
    </row>
    <row r="20" spans="1:11" ht="35.25" customHeight="1" x14ac:dyDescent="0.25">
      <c r="A20" s="132"/>
      <c r="B20" s="144"/>
      <c r="C20" s="145"/>
      <c r="D20" s="145"/>
      <c r="E20" s="137"/>
      <c r="F20" s="137"/>
      <c r="G20" s="137"/>
      <c r="H20" s="5" t="s">
        <v>16</v>
      </c>
      <c r="I20" s="7"/>
      <c r="J20" s="7"/>
      <c r="K20" s="9" t="e">
        <f t="shared" si="0"/>
        <v>#DIV/0!</v>
      </c>
    </row>
    <row r="21" spans="1:11" ht="35.25" customHeight="1" x14ac:dyDescent="0.25">
      <c r="A21" s="55" t="s">
        <v>37</v>
      </c>
      <c r="B21" s="142" t="s">
        <v>157</v>
      </c>
      <c r="C21" s="60" t="s">
        <v>33</v>
      </c>
      <c r="D21" s="60" t="s">
        <v>134</v>
      </c>
      <c r="E21" s="135">
        <v>0</v>
      </c>
      <c r="F21" s="135">
        <v>100</v>
      </c>
      <c r="G21" s="135">
        <v>0</v>
      </c>
      <c r="H21" s="4" t="s">
        <v>12</v>
      </c>
      <c r="I21" s="7">
        <v>556.9</v>
      </c>
      <c r="J21" s="7">
        <f>J22+J23+J24+J25</f>
        <v>556.9</v>
      </c>
      <c r="K21" s="9">
        <f t="shared" si="0"/>
        <v>100</v>
      </c>
    </row>
    <row r="22" spans="1:11" ht="35.25" customHeight="1" x14ac:dyDescent="0.25">
      <c r="A22" s="64"/>
      <c r="B22" s="143"/>
      <c r="C22" s="69"/>
      <c r="D22" s="69"/>
      <c r="E22" s="136"/>
      <c r="F22" s="136"/>
      <c r="G22" s="136"/>
      <c r="H22" s="5" t="s">
        <v>13</v>
      </c>
      <c r="I22" s="7"/>
      <c r="J22" s="7"/>
      <c r="K22" s="9" t="e">
        <f t="shared" si="0"/>
        <v>#DIV/0!</v>
      </c>
    </row>
    <row r="23" spans="1:11" ht="35.25" customHeight="1" x14ac:dyDescent="0.25">
      <c r="A23" s="64"/>
      <c r="B23" s="143"/>
      <c r="C23" s="69"/>
      <c r="D23" s="69"/>
      <c r="E23" s="136"/>
      <c r="F23" s="136"/>
      <c r="G23" s="136"/>
      <c r="H23" s="5" t="s">
        <v>14</v>
      </c>
      <c r="I23" s="7"/>
      <c r="J23" s="7"/>
      <c r="K23" s="9" t="e">
        <f t="shared" si="0"/>
        <v>#DIV/0!</v>
      </c>
    </row>
    <row r="24" spans="1:11" ht="35.25" customHeight="1" x14ac:dyDescent="0.25">
      <c r="A24" s="64"/>
      <c r="B24" s="143"/>
      <c r="C24" s="69"/>
      <c r="D24" s="69"/>
      <c r="E24" s="136"/>
      <c r="F24" s="136"/>
      <c r="G24" s="136"/>
      <c r="H24" s="5" t="s">
        <v>15</v>
      </c>
      <c r="I24" s="7">
        <v>556.9</v>
      </c>
      <c r="J24" s="7">
        <v>556.9</v>
      </c>
      <c r="K24" s="9">
        <f t="shared" si="0"/>
        <v>100</v>
      </c>
    </row>
    <row r="25" spans="1:11" ht="35.25" customHeight="1" x14ac:dyDescent="0.25">
      <c r="A25" s="132"/>
      <c r="B25" s="144"/>
      <c r="C25" s="145"/>
      <c r="D25" s="145"/>
      <c r="E25" s="137"/>
      <c r="F25" s="137"/>
      <c r="G25" s="137"/>
      <c r="H25" s="5" t="s">
        <v>16</v>
      </c>
      <c r="I25" s="7"/>
      <c r="J25" s="7"/>
      <c r="K25" s="9" t="e">
        <f>J25/I25*100</f>
        <v>#DIV/0!</v>
      </c>
    </row>
    <row r="26" spans="1:11" ht="35.25" customHeight="1" x14ac:dyDescent="0.25">
      <c r="A26" s="55" t="s">
        <v>38</v>
      </c>
      <c r="B26" s="142" t="s">
        <v>161</v>
      </c>
      <c r="C26" s="60" t="s">
        <v>33</v>
      </c>
      <c r="D26" s="60" t="s">
        <v>36</v>
      </c>
      <c r="E26" s="135">
        <v>91.7</v>
      </c>
      <c r="F26" s="135">
        <v>92.2</v>
      </c>
      <c r="G26" s="62">
        <v>100.5</v>
      </c>
      <c r="H26" s="4" t="s">
        <v>12</v>
      </c>
      <c r="I26" s="7">
        <v>3956.7</v>
      </c>
      <c r="J26" s="7">
        <f>J27+J28+J30+J29</f>
        <v>3956.7000000000003</v>
      </c>
      <c r="K26" s="9">
        <f t="shared" si="0"/>
        <v>100.00000000000003</v>
      </c>
    </row>
    <row r="27" spans="1:11" ht="35.25" customHeight="1" x14ac:dyDescent="0.25">
      <c r="A27" s="64"/>
      <c r="B27" s="143"/>
      <c r="C27" s="69"/>
      <c r="D27" s="69"/>
      <c r="E27" s="136"/>
      <c r="F27" s="136"/>
      <c r="G27" s="71"/>
      <c r="H27" s="5" t="s">
        <v>13</v>
      </c>
      <c r="I27" s="7">
        <v>3884.9</v>
      </c>
      <c r="J27" s="7">
        <v>3884.9</v>
      </c>
      <c r="K27" s="9">
        <f t="shared" si="0"/>
        <v>100</v>
      </c>
    </row>
    <row r="28" spans="1:11" ht="35.25" customHeight="1" x14ac:dyDescent="0.25">
      <c r="A28" s="64"/>
      <c r="B28" s="143"/>
      <c r="C28" s="69"/>
      <c r="D28" s="69"/>
      <c r="E28" s="136"/>
      <c r="F28" s="136"/>
      <c r="G28" s="71"/>
      <c r="H28" s="5" t="s">
        <v>14</v>
      </c>
      <c r="I28" s="7"/>
      <c r="J28" s="7"/>
      <c r="K28" s="9" t="e">
        <f t="shared" si="0"/>
        <v>#DIV/0!</v>
      </c>
    </row>
    <row r="29" spans="1:11" ht="35.25" customHeight="1" x14ac:dyDescent="0.25">
      <c r="A29" s="64"/>
      <c r="B29" s="143"/>
      <c r="C29" s="69"/>
      <c r="D29" s="69"/>
      <c r="E29" s="136"/>
      <c r="F29" s="136"/>
      <c r="G29" s="71"/>
      <c r="H29" s="5" t="s">
        <v>15</v>
      </c>
      <c r="I29" s="7">
        <v>71.8</v>
      </c>
      <c r="J29" s="7">
        <v>71.8</v>
      </c>
      <c r="K29" s="9">
        <f t="shared" si="0"/>
        <v>100</v>
      </c>
    </row>
    <row r="30" spans="1:11" ht="35.25" customHeight="1" x14ac:dyDescent="0.25">
      <c r="A30" s="132"/>
      <c r="B30" s="144"/>
      <c r="C30" s="145"/>
      <c r="D30" s="145"/>
      <c r="E30" s="137"/>
      <c r="F30" s="137"/>
      <c r="G30" s="141"/>
      <c r="H30" s="5" t="s">
        <v>16</v>
      </c>
      <c r="I30" s="7"/>
      <c r="J30" s="7"/>
      <c r="K30" s="9" t="e">
        <f t="shared" si="0"/>
        <v>#DIV/0!</v>
      </c>
    </row>
    <row r="31" spans="1:11" ht="35.25" customHeight="1" x14ac:dyDescent="0.25">
      <c r="A31" s="55" t="s">
        <v>39</v>
      </c>
      <c r="B31" s="142" t="s">
        <v>158</v>
      </c>
      <c r="C31" s="58"/>
      <c r="D31" s="60" t="s">
        <v>135</v>
      </c>
      <c r="E31" s="135">
        <v>12.5</v>
      </c>
      <c r="F31" s="135">
        <v>37.5</v>
      </c>
      <c r="G31" s="62">
        <v>300</v>
      </c>
      <c r="H31" s="4" t="s">
        <v>12</v>
      </c>
      <c r="I31" s="7">
        <v>9.8000000000000007</v>
      </c>
      <c r="J31" s="7">
        <v>9.8000000000000007</v>
      </c>
      <c r="K31" s="9">
        <f>J31/I31*100</f>
        <v>100</v>
      </c>
    </row>
    <row r="32" spans="1:11" ht="35.25" customHeight="1" x14ac:dyDescent="0.25">
      <c r="A32" s="64"/>
      <c r="B32" s="143"/>
      <c r="C32" s="67"/>
      <c r="D32" s="69"/>
      <c r="E32" s="136"/>
      <c r="F32" s="136"/>
      <c r="G32" s="71"/>
      <c r="H32" s="5" t="s">
        <v>13</v>
      </c>
      <c r="I32" s="7"/>
      <c r="J32" s="7"/>
      <c r="K32" s="9" t="e">
        <f t="shared" si="0"/>
        <v>#DIV/0!</v>
      </c>
    </row>
    <row r="33" spans="1:11" ht="35.25" customHeight="1" x14ac:dyDescent="0.25">
      <c r="A33" s="64"/>
      <c r="B33" s="143"/>
      <c r="C33" s="67"/>
      <c r="D33" s="69"/>
      <c r="E33" s="136"/>
      <c r="F33" s="136"/>
      <c r="G33" s="71"/>
      <c r="H33" s="5" t="s">
        <v>14</v>
      </c>
      <c r="I33" s="7"/>
      <c r="J33" s="7"/>
      <c r="K33" s="9" t="e">
        <f t="shared" si="0"/>
        <v>#DIV/0!</v>
      </c>
    </row>
    <row r="34" spans="1:11" ht="35.25" customHeight="1" x14ac:dyDescent="0.25">
      <c r="A34" s="64"/>
      <c r="B34" s="143"/>
      <c r="C34" s="67"/>
      <c r="D34" s="69"/>
      <c r="E34" s="136"/>
      <c r="F34" s="136"/>
      <c r="G34" s="71"/>
      <c r="H34" s="5" t="s">
        <v>15</v>
      </c>
      <c r="I34" s="7">
        <v>9.8000000000000007</v>
      </c>
      <c r="J34" s="7">
        <v>9.8000000000000007</v>
      </c>
      <c r="K34" s="9">
        <f t="shared" si="0"/>
        <v>100</v>
      </c>
    </row>
    <row r="35" spans="1:11" ht="35.25" customHeight="1" x14ac:dyDescent="0.25">
      <c r="A35" s="132"/>
      <c r="B35" s="144"/>
      <c r="C35" s="134"/>
      <c r="D35" s="145"/>
      <c r="E35" s="137"/>
      <c r="F35" s="137"/>
      <c r="G35" s="141"/>
      <c r="H35" s="5" t="s">
        <v>16</v>
      </c>
      <c r="I35" s="7"/>
      <c r="J35" s="7"/>
      <c r="K35" s="9" t="e">
        <f>J35/I35*100</f>
        <v>#DIV/0!</v>
      </c>
    </row>
    <row r="36" spans="1:11" ht="35.25" customHeight="1" x14ac:dyDescent="0.25">
      <c r="A36" s="55" t="s">
        <v>40</v>
      </c>
      <c r="B36" s="57" t="s">
        <v>162</v>
      </c>
      <c r="C36" s="58"/>
      <c r="D36" s="60" t="s">
        <v>136</v>
      </c>
      <c r="E36" s="135">
        <v>89.8</v>
      </c>
      <c r="F36" s="135">
        <v>90</v>
      </c>
      <c r="G36" s="135">
        <v>100.2</v>
      </c>
      <c r="H36" s="4" t="s">
        <v>12</v>
      </c>
      <c r="I36" s="10">
        <f>I37+I38+I39+I40</f>
        <v>751.58</v>
      </c>
      <c r="J36" s="10">
        <f>J37+J38+J39+J40</f>
        <v>751.58</v>
      </c>
      <c r="K36" s="9">
        <f t="shared" si="0"/>
        <v>100</v>
      </c>
    </row>
    <row r="37" spans="1:11" ht="35.25" customHeight="1" x14ac:dyDescent="0.25">
      <c r="A37" s="64"/>
      <c r="B37" s="66"/>
      <c r="C37" s="67"/>
      <c r="D37" s="69"/>
      <c r="E37" s="136"/>
      <c r="F37" s="136"/>
      <c r="G37" s="136"/>
      <c r="H37" s="5" t="s">
        <v>13</v>
      </c>
      <c r="I37" s="10"/>
      <c r="J37" s="7"/>
      <c r="K37" s="9" t="e">
        <f t="shared" si="0"/>
        <v>#DIV/0!</v>
      </c>
    </row>
    <row r="38" spans="1:11" ht="35.25" customHeight="1" x14ac:dyDescent="0.25">
      <c r="A38" s="64"/>
      <c r="B38" s="66"/>
      <c r="C38" s="67"/>
      <c r="D38" s="69"/>
      <c r="E38" s="136"/>
      <c r="F38" s="136"/>
      <c r="G38" s="136"/>
      <c r="H38" s="5" t="s">
        <v>14</v>
      </c>
      <c r="I38" s="10">
        <v>714</v>
      </c>
      <c r="J38" s="7">
        <v>714</v>
      </c>
      <c r="K38" s="9">
        <f t="shared" si="0"/>
        <v>100</v>
      </c>
    </row>
    <row r="39" spans="1:11" ht="35.25" customHeight="1" x14ac:dyDescent="0.25">
      <c r="A39" s="64"/>
      <c r="B39" s="66"/>
      <c r="C39" s="67"/>
      <c r="D39" s="69"/>
      <c r="E39" s="136"/>
      <c r="F39" s="136"/>
      <c r="G39" s="136"/>
      <c r="H39" s="5" t="s">
        <v>15</v>
      </c>
      <c r="I39" s="10">
        <v>37.58</v>
      </c>
      <c r="J39" s="7">
        <v>37.58</v>
      </c>
      <c r="K39" s="9">
        <f t="shared" si="0"/>
        <v>100</v>
      </c>
    </row>
    <row r="40" spans="1:11" ht="23.25" customHeight="1" x14ac:dyDescent="0.25">
      <c r="A40" s="132"/>
      <c r="B40" s="133"/>
      <c r="C40" s="134"/>
      <c r="D40" s="145"/>
      <c r="E40" s="137"/>
      <c r="F40" s="137"/>
      <c r="G40" s="137"/>
      <c r="H40" s="5" t="s">
        <v>16</v>
      </c>
      <c r="I40" s="8"/>
      <c r="J40" s="7"/>
      <c r="K40" s="9" t="e">
        <f t="shared" si="0"/>
        <v>#DIV/0!</v>
      </c>
    </row>
    <row r="41" spans="1:11" ht="23.25" customHeight="1" x14ac:dyDescent="0.25">
      <c r="A41" s="55" t="s">
        <v>41</v>
      </c>
      <c r="B41" s="57" t="s">
        <v>167</v>
      </c>
      <c r="C41" s="58"/>
      <c r="D41" s="60"/>
      <c r="E41" s="62"/>
      <c r="F41" s="62"/>
      <c r="G41" s="62"/>
      <c r="H41" s="4" t="s">
        <v>12</v>
      </c>
      <c r="I41" s="10">
        <f>I42+I43+I44+I45</f>
        <v>56.5</v>
      </c>
      <c r="J41" s="10">
        <f>J42+J43+J44+J45</f>
        <v>56.5</v>
      </c>
      <c r="K41" s="36">
        <f t="shared" ref="K41:K45" si="1">J41/I41*100</f>
        <v>100</v>
      </c>
    </row>
    <row r="42" spans="1:11" ht="23.25" customHeight="1" x14ac:dyDescent="0.25">
      <c r="A42" s="56"/>
      <c r="B42" s="56"/>
      <c r="C42" s="59"/>
      <c r="D42" s="61"/>
      <c r="E42" s="63"/>
      <c r="F42" s="63"/>
      <c r="G42" s="63"/>
      <c r="H42" s="5" t="s">
        <v>13</v>
      </c>
      <c r="I42" s="10"/>
      <c r="J42" s="37"/>
      <c r="K42" s="36" t="e">
        <f t="shared" si="1"/>
        <v>#DIV/0!</v>
      </c>
    </row>
    <row r="43" spans="1:11" ht="23.25" customHeight="1" x14ac:dyDescent="0.25">
      <c r="A43" s="56"/>
      <c r="B43" s="56"/>
      <c r="C43" s="59"/>
      <c r="D43" s="61"/>
      <c r="E43" s="63"/>
      <c r="F43" s="63"/>
      <c r="G43" s="63"/>
      <c r="H43" s="5" t="s">
        <v>14</v>
      </c>
      <c r="I43" s="10"/>
      <c r="J43" s="37"/>
      <c r="K43" s="36" t="e">
        <f t="shared" si="1"/>
        <v>#DIV/0!</v>
      </c>
    </row>
    <row r="44" spans="1:11" ht="23.25" customHeight="1" x14ac:dyDescent="0.25">
      <c r="A44" s="56"/>
      <c r="B44" s="56"/>
      <c r="C44" s="59"/>
      <c r="D44" s="61"/>
      <c r="E44" s="63"/>
      <c r="F44" s="63"/>
      <c r="G44" s="63"/>
      <c r="H44" s="5" t="s">
        <v>15</v>
      </c>
      <c r="I44" s="10">
        <v>56.5</v>
      </c>
      <c r="J44" s="37">
        <v>56.5</v>
      </c>
      <c r="K44" s="36">
        <f t="shared" si="1"/>
        <v>100</v>
      </c>
    </row>
    <row r="45" spans="1:11" ht="23.25" customHeight="1" x14ac:dyDescent="0.25">
      <c r="A45" s="65"/>
      <c r="B45" s="65"/>
      <c r="C45" s="68"/>
      <c r="D45" s="70"/>
      <c r="E45" s="72"/>
      <c r="F45" s="72"/>
      <c r="G45" s="72"/>
      <c r="H45" s="5" t="s">
        <v>16</v>
      </c>
      <c r="I45" s="8"/>
      <c r="J45" s="37"/>
      <c r="K45" s="36" t="e">
        <f t="shared" si="1"/>
        <v>#DIV/0!</v>
      </c>
    </row>
    <row r="46" spans="1:11" ht="23.25" customHeight="1" x14ac:dyDescent="0.25">
      <c r="A46" s="55" t="s">
        <v>42</v>
      </c>
      <c r="B46" s="57" t="s">
        <v>163</v>
      </c>
      <c r="C46" s="58"/>
      <c r="D46" s="60"/>
      <c r="E46" s="62"/>
      <c r="F46" s="62"/>
      <c r="G46" s="62"/>
      <c r="H46" s="4" t="s">
        <v>12</v>
      </c>
      <c r="I46" s="10">
        <f>I47+I48+I49+I50</f>
        <v>7504.7</v>
      </c>
      <c r="J46" s="10">
        <f>J47+J48+J49+J50</f>
        <v>7504.7</v>
      </c>
      <c r="K46" s="36">
        <f t="shared" ref="K46:K50" si="2">J46/I46*100</f>
        <v>100</v>
      </c>
    </row>
    <row r="47" spans="1:11" ht="23.25" customHeight="1" x14ac:dyDescent="0.25">
      <c r="A47" s="56"/>
      <c r="B47" s="56"/>
      <c r="C47" s="59"/>
      <c r="D47" s="61"/>
      <c r="E47" s="63"/>
      <c r="F47" s="63"/>
      <c r="G47" s="63"/>
      <c r="H47" s="5" t="s">
        <v>13</v>
      </c>
      <c r="I47" s="10">
        <v>5781.4</v>
      </c>
      <c r="J47" s="37">
        <v>5781.4</v>
      </c>
      <c r="K47" s="36">
        <f t="shared" si="2"/>
        <v>100</v>
      </c>
    </row>
    <row r="48" spans="1:11" ht="23.25" customHeight="1" x14ac:dyDescent="0.25">
      <c r="A48" s="56"/>
      <c r="B48" s="56"/>
      <c r="C48" s="59"/>
      <c r="D48" s="61"/>
      <c r="E48" s="63"/>
      <c r="F48" s="63"/>
      <c r="G48" s="63"/>
      <c r="H48" s="5" t="s">
        <v>14</v>
      </c>
      <c r="I48" s="10">
        <v>1723.3</v>
      </c>
      <c r="J48" s="37">
        <v>1723.3</v>
      </c>
      <c r="K48" s="36">
        <f t="shared" si="2"/>
        <v>100</v>
      </c>
    </row>
    <row r="49" spans="1:11" ht="23.25" customHeight="1" x14ac:dyDescent="0.25">
      <c r="A49" s="56"/>
      <c r="B49" s="56"/>
      <c r="C49" s="59"/>
      <c r="D49" s="61"/>
      <c r="E49" s="63"/>
      <c r="F49" s="63"/>
      <c r="G49" s="63"/>
      <c r="H49" s="5" t="s">
        <v>15</v>
      </c>
      <c r="I49" s="10"/>
      <c r="J49" s="37"/>
      <c r="K49" s="36" t="e">
        <f t="shared" si="2"/>
        <v>#DIV/0!</v>
      </c>
    </row>
    <row r="50" spans="1:11" ht="23.25" customHeight="1" x14ac:dyDescent="0.25">
      <c r="A50" s="65"/>
      <c r="B50" s="65"/>
      <c r="C50" s="68"/>
      <c r="D50" s="70"/>
      <c r="E50" s="72"/>
      <c r="F50" s="72"/>
      <c r="G50" s="72"/>
      <c r="H50" s="5" t="s">
        <v>16</v>
      </c>
      <c r="I50" s="8"/>
      <c r="J50" s="37"/>
      <c r="K50" s="36" t="e">
        <f t="shared" si="2"/>
        <v>#DIV/0!</v>
      </c>
    </row>
    <row r="51" spans="1:11" ht="23.25" customHeight="1" x14ac:dyDescent="0.25">
      <c r="A51" s="55" t="s">
        <v>43</v>
      </c>
      <c r="B51" s="57" t="s">
        <v>164</v>
      </c>
      <c r="C51" s="58"/>
      <c r="D51" s="60"/>
      <c r="E51" s="62"/>
      <c r="F51" s="62"/>
      <c r="G51" s="62"/>
      <c r="H51" s="4" t="s">
        <v>12</v>
      </c>
      <c r="I51" s="10">
        <f>I52+I53+I54+I55</f>
        <v>3368.4</v>
      </c>
      <c r="J51" s="10">
        <f>J52+J53+J54+J55</f>
        <v>3368.4</v>
      </c>
      <c r="K51" s="36">
        <f t="shared" ref="K51:K64" si="3">J51/I51*100</f>
        <v>100</v>
      </c>
    </row>
    <row r="52" spans="1:11" ht="23.25" customHeight="1" x14ac:dyDescent="0.25">
      <c r="A52" s="56"/>
      <c r="B52" s="56"/>
      <c r="C52" s="59"/>
      <c r="D52" s="61"/>
      <c r="E52" s="63"/>
      <c r="F52" s="63"/>
      <c r="G52" s="63"/>
      <c r="H52" s="5" t="s">
        <v>13</v>
      </c>
      <c r="I52" s="10"/>
      <c r="J52" s="37"/>
      <c r="K52" s="36" t="e">
        <f t="shared" si="3"/>
        <v>#DIV/0!</v>
      </c>
    </row>
    <row r="53" spans="1:11" ht="23.25" customHeight="1" x14ac:dyDescent="0.25">
      <c r="A53" s="56"/>
      <c r="B53" s="56"/>
      <c r="C53" s="59"/>
      <c r="D53" s="61"/>
      <c r="E53" s="63"/>
      <c r="F53" s="63"/>
      <c r="G53" s="63"/>
      <c r="H53" s="5" t="s">
        <v>14</v>
      </c>
      <c r="I53" s="10">
        <v>3200</v>
      </c>
      <c r="J53" s="37">
        <v>3200</v>
      </c>
      <c r="K53" s="36">
        <f t="shared" si="3"/>
        <v>100</v>
      </c>
    </row>
    <row r="54" spans="1:11" ht="23.25" customHeight="1" x14ac:dyDescent="0.25">
      <c r="A54" s="56"/>
      <c r="B54" s="56"/>
      <c r="C54" s="59"/>
      <c r="D54" s="61"/>
      <c r="E54" s="63"/>
      <c r="F54" s="63"/>
      <c r="G54" s="63"/>
      <c r="H54" s="5" t="s">
        <v>15</v>
      </c>
      <c r="I54" s="10">
        <v>168.4</v>
      </c>
      <c r="J54" s="37">
        <v>168.4</v>
      </c>
      <c r="K54" s="36">
        <f t="shared" si="3"/>
        <v>100</v>
      </c>
    </row>
    <row r="55" spans="1:11" ht="23.25" customHeight="1" x14ac:dyDescent="0.25">
      <c r="A55" s="56"/>
      <c r="B55" s="56"/>
      <c r="C55" s="59"/>
      <c r="D55" s="61"/>
      <c r="E55" s="63"/>
      <c r="F55" s="63"/>
      <c r="G55" s="63"/>
      <c r="H55" s="5" t="s">
        <v>16</v>
      </c>
      <c r="I55" s="8"/>
      <c r="J55" s="37"/>
      <c r="K55" s="36" t="e">
        <f t="shared" si="3"/>
        <v>#DIV/0!</v>
      </c>
    </row>
    <row r="56" spans="1:11" ht="23.25" customHeight="1" x14ac:dyDescent="0.25">
      <c r="A56" s="64" t="s">
        <v>44</v>
      </c>
      <c r="B56" s="66" t="s">
        <v>165</v>
      </c>
      <c r="C56" s="67"/>
      <c r="D56" s="69"/>
      <c r="E56" s="71"/>
      <c r="F56" s="71"/>
      <c r="G56" s="71"/>
      <c r="H56" s="4" t="s">
        <v>12</v>
      </c>
      <c r="I56" s="10">
        <f>I57+I58+I59+I60</f>
        <v>2452.6</v>
      </c>
      <c r="J56" s="10">
        <f>J57+J58+J59+J60</f>
        <v>2452.6</v>
      </c>
      <c r="K56" s="36">
        <f t="shared" si="3"/>
        <v>100</v>
      </c>
    </row>
    <row r="57" spans="1:11" ht="23.25" customHeight="1" x14ac:dyDescent="0.25">
      <c r="A57" s="56"/>
      <c r="B57" s="56"/>
      <c r="C57" s="59"/>
      <c r="D57" s="61"/>
      <c r="E57" s="63"/>
      <c r="F57" s="63"/>
      <c r="G57" s="63"/>
      <c r="H57" s="5" t="s">
        <v>13</v>
      </c>
      <c r="I57" s="10"/>
      <c r="J57" s="37"/>
      <c r="K57" s="36" t="e">
        <f t="shared" si="3"/>
        <v>#DIV/0!</v>
      </c>
    </row>
    <row r="58" spans="1:11" ht="23.25" customHeight="1" x14ac:dyDescent="0.25">
      <c r="A58" s="56"/>
      <c r="B58" s="56"/>
      <c r="C58" s="59"/>
      <c r="D58" s="61"/>
      <c r="E58" s="63"/>
      <c r="F58" s="63"/>
      <c r="G58" s="63"/>
      <c r="H58" s="5" t="s">
        <v>14</v>
      </c>
      <c r="I58" s="10">
        <v>2330</v>
      </c>
      <c r="J58" s="37">
        <v>2330</v>
      </c>
      <c r="K58" s="36">
        <f t="shared" si="3"/>
        <v>100</v>
      </c>
    </row>
    <row r="59" spans="1:11" ht="23.25" customHeight="1" x14ac:dyDescent="0.25">
      <c r="A59" s="56"/>
      <c r="B59" s="56"/>
      <c r="C59" s="59"/>
      <c r="D59" s="61"/>
      <c r="E59" s="63"/>
      <c r="F59" s="63"/>
      <c r="G59" s="63"/>
      <c r="H59" s="5" t="s">
        <v>15</v>
      </c>
      <c r="I59" s="10">
        <v>122.6</v>
      </c>
      <c r="J59" s="37">
        <v>122.6</v>
      </c>
      <c r="K59" s="36">
        <f t="shared" si="3"/>
        <v>100</v>
      </c>
    </row>
    <row r="60" spans="1:11" ht="23.25" customHeight="1" x14ac:dyDescent="0.25">
      <c r="A60" s="65"/>
      <c r="B60" s="65"/>
      <c r="C60" s="68"/>
      <c r="D60" s="70"/>
      <c r="E60" s="72"/>
      <c r="F60" s="72"/>
      <c r="G60" s="72"/>
      <c r="H60" s="5" t="s">
        <v>16</v>
      </c>
      <c r="I60" s="8"/>
      <c r="J60" s="37"/>
      <c r="K60" s="36" t="e">
        <f t="shared" si="3"/>
        <v>#DIV/0!</v>
      </c>
    </row>
    <row r="61" spans="1:11" ht="0.75" customHeight="1" x14ac:dyDescent="0.25">
      <c r="A61" s="55" t="s">
        <v>45</v>
      </c>
      <c r="B61" s="57" t="s">
        <v>166</v>
      </c>
      <c r="C61" s="58"/>
      <c r="D61" s="58"/>
      <c r="E61" s="135"/>
      <c r="F61" s="135"/>
      <c r="G61" s="62"/>
      <c r="H61" s="4" t="s">
        <v>12</v>
      </c>
      <c r="I61" s="7"/>
      <c r="J61" s="7"/>
      <c r="K61" s="36" t="e">
        <f t="shared" si="3"/>
        <v>#DIV/0!</v>
      </c>
    </row>
    <row r="62" spans="1:11" ht="0.75" customHeight="1" x14ac:dyDescent="0.25">
      <c r="A62" s="64"/>
      <c r="B62" s="66"/>
      <c r="C62" s="67"/>
      <c r="D62" s="67"/>
      <c r="E62" s="136"/>
      <c r="F62" s="136"/>
      <c r="G62" s="71"/>
      <c r="H62" s="4"/>
      <c r="I62" s="37"/>
      <c r="J62" s="37"/>
      <c r="K62" s="36" t="e">
        <f t="shared" si="3"/>
        <v>#DIV/0!</v>
      </c>
    </row>
    <row r="63" spans="1:11" ht="0.75" customHeight="1" x14ac:dyDescent="0.25">
      <c r="A63" s="64"/>
      <c r="B63" s="66"/>
      <c r="C63" s="67"/>
      <c r="D63" s="67"/>
      <c r="E63" s="136"/>
      <c r="F63" s="136"/>
      <c r="G63" s="71"/>
      <c r="H63" s="4"/>
      <c r="I63" s="37"/>
      <c r="J63" s="37"/>
      <c r="K63" s="36" t="e">
        <f t="shared" si="3"/>
        <v>#DIV/0!</v>
      </c>
    </row>
    <row r="64" spans="1:11" ht="24.75" customHeight="1" x14ac:dyDescent="0.25">
      <c r="A64" s="64"/>
      <c r="B64" s="66"/>
      <c r="C64" s="67"/>
      <c r="D64" s="67"/>
      <c r="E64" s="136"/>
      <c r="F64" s="136"/>
      <c r="G64" s="71"/>
      <c r="H64" s="4" t="s">
        <v>12</v>
      </c>
      <c r="I64" s="37">
        <f>I65+I66+I67+I68</f>
        <v>3903.6</v>
      </c>
      <c r="J64" s="37">
        <f>J65+J66+J67+J68</f>
        <v>3903.6</v>
      </c>
      <c r="K64" s="36">
        <f t="shared" si="3"/>
        <v>100</v>
      </c>
    </row>
    <row r="65" spans="1:11" ht="26.25" customHeight="1" x14ac:dyDescent="0.25">
      <c r="A65" s="64"/>
      <c r="B65" s="66"/>
      <c r="C65" s="67"/>
      <c r="D65" s="67"/>
      <c r="E65" s="136"/>
      <c r="F65" s="136"/>
      <c r="G65" s="71"/>
      <c r="H65" s="5" t="s">
        <v>13</v>
      </c>
      <c r="I65" s="7"/>
      <c r="J65" s="7"/>
      <c r="K65" s="9" t="e">
        <f>J65/I65*100</f>
        <v>#DIV/0!</v>
      </c>
    </row>
    <row r="66" spans="1:11" ht="21.75" customHeight="1" x14ac:dyDescent="0.25">
      <c r="A66" s="64"/>
      <c r="B66" s="66"/>
      <c r="C66" s="67"/>
      <c r="D66" s="67"/>
      <c r="E66" s="136"/>
      <c r="F66" s="136"/>
      <c r="G66" s="71"/>
      <c r="H66" s="5" t="s">
        <v>14</v>
      </c>
      <c r="I66" s="7">
        <v>3708.4</v>
      </c>
      <c r="J66" s="7">
        <v>3708.4</v>
      </c>
      <c r="K66" s="9">
        <f t="shared" si="0"/>
        <v>100</v>
      </c>
    </row>
    <row r="67" spans="1:11" ht="24" customHeight="1" x14ac:dyDescent="0.25">
      <c r="A67" s="64"/>
      <c r="B67" s="66"/>
      <c r="C67" s="67"/>
      <c r="D67" s="67"/>
      <c r="E67" s="136"/>
      <c r="F67" s="136"/>
      <c r="G67" s="71"/>
      <c r="H67" s="5" t="s">
        <v>15</v>
      </c>
      <c r="I67" s="7">
        <v>195.2</v>
      </c>
      <c r="J67" s="7">
        <v>195.2</v>
      </c>
      <c r="K67" s="9">
        <f t="shared" si="0"/>
        <v>100</v>
      </c>
    </row>
    <row r="68" spans="1:11" ht="49.5" customHeight="1" x14ac:dyDescent="0.25">
      <c r="A68" s="132"/>
      <c r="B68" s="133"/>
      <c r="C68" s="134"/>
      <c r="D68" s="134"/>
      <c r="E68" s="137"/>
      <c r="F68" s="137"/>
      <c r="G68" s="141"/>
      <c r="H68" s="5" t="s">
        <v>16</v>
      </c>
      <c r="I68" s="7"/>
      <c r="J68" s="7"/>
      <c r="K68" s="9" t="e">
        <f>J68/I68*100</f>
        <v>#DIV/0!</v>
      </c>
    </row>
    <row r="69" spans="1:11" ht="1.5" customHeight="1" x14ac:dyDescent="0.25">
      <c r="A69" s="55" t="s">
        <v>42</v>
      </c>
      <c r="B69" s="57"/>
      <c r="C69" s="58"/>
      <c r="D69" s="58"/>
      <c r="E69" s="135"/>
      <c r="F69" s="135"/>
      <c r="G69" s="135"/>
      <c r="H69" s="4" t="s">
        <v>12</v>
      </c>
      <c r="I69" s="10"/>
      <c r="J69" s="7"/>
      <c r="K69" s="9" t="e">
        <f t="shared" si="0"/>
        <v>#DIV/0!</v>
      </c>
    </row>
    <row r="70" spans="1:11" ht="135" hidden="1" customHeight="1" x14ac:dyDescent="0.25">
      <c r="A70" s="64"/>
      <c r="B70" s="66"/>
      <c r="C70" s="67"/>
      <c r="D70" s="67"/>
      <c r="E70" s="136"/>
      <c r="F70" s="136"/>
      <c r="G70" s="136"/>
      <c r="H70" s="5" t="s">
        <v>13</v>
      </c>
      <c r="I70" s="10"/>
      <c r="J70" s="7"/>
      <c r="K70" s="9" t="e">
        <f t="shared" si="0"/>
        <v>#DIV/0!</v>
      </c>
    </row>
    <row r="71" spans="1:11" ht="66" hidden="1" customHeight="1" x14ac:dyDescent="0.25">
      <c r="A71" s="64"/>
      <c r="B71" s="66"/>
      <c r="C71" s="67"/>
      <c r="D71" s="67"/>
      <c r="E71" s="136"/>
      <c r="F71" s="136"/>
      <c r="G71" s="136"/>
      <c r="H71" s="5" t="s">
        <v>14</v>
      </c>
      <c r="I71" s="10"/>
      <c r="J71" s="7"/>
      <c r="K71" s="9" t="e">
        <f t="shared" si="0"/>
        <v>#DIV/0!</v>
      </c>
    </row>
    <row r="72" spans="1:11" ht="49.5" hidden="1" customHeight="1" x14ac:dyDescent="0.25">
      <c r="A72" s="64"/>
      <c r="B72" s="66"/>
      <c r="C72" s="67"/>
      <c r="D72" s="67"/>
      <c r="E72" s="136"/>
      <c r="F72" s="136"/>
      <c r="G72" s="136"/>
      <c r="H72" s="5" t="s">
        <v>15</v>
      </c>
      <c r="I72" s="10"/>
      <c r="J72" s="7"/>
      <c r="K72" s="9" t="e">
        <f t="shared" si="0"/>
        <v>#DIV/0!</v>
      </c>
    </row>
    <row r="73" spans="1:11" ht="42.75" hidden="1" customHeight="1" x14ac:dyDescent="0.25">
      <c r="A73" s="132"/>
      <c r="B73" s="133"/>
      <c r="C73" s="134"/>
      <c r="D73" s="134"/>
      <c r="E73" s="137"/>
      <c r="F73" s="137"/>
      <c r="G73" s="137"/>
      <c r="H73" s="5" t="s">
        <v>16</v>
      </c>
      <c r="I73" s="10"/>
      <c r="J73" s="7"/>
      <c r="K73" s="9" t="e">
        <f t="shared" si="0"/>
        <v>#DIV/0!</v>
      </c>
    </row>
    <row r="74" spans="1:11" ht="1.5" customHeight="1" x14ac:dyDescent="0.25">
      <c r="A74" s="55" t="s">
        <v>43</v>
      </c>
      <c r="B74" s="57"/>
      <c r="C74" s="58"/>
      <c r="D74" s="58"/>
      <c r="E74" s="135"/>
      <c r="F74" s="62"/>
      <c r="G74" s="135"/>
      <c r="H74" s="4" t="s">
        <v>12</v>
      </c>
      <c r="I74" s="10"/>
      <c r="J74" s="7"/>
      <c r="K74" s="9" t="e">
        <f t="shared" si="0"/>
        <v>#DIV/0!</v>
      </c>
    </row>
    <row r="75" spans="1:11" ht="35.25" hidden="1" customHeight="1" x14ac:dyDescent="0.25">
      <c r="A75" s="64"/>
      <c r="B75" s="66"/>
      <c r="C75" s="67"/>
      <c r="D75" s="67"/>
      <c r="E75" s="136"/>
      <c r="F75" s="71"/>
      <c r="G75" s="136"/>
      <c r="H75" s="5" t="s">
        <v>13</v>
      </c>
      <c r="I75" s="10"/>
      <c r="J75" s="7"/>
      <c r="K75" s="9" t="e">
        <f>J75/I75*100</f>
        <v>#DIV/0!</v>
      </c>
    </row>
    <row r="76" spans="1:11" ht="35.25" hidden="1" customHeight="1" x14ac:dyDescent="0.25">
      <c r="A76" s="64"/>
      <c r="B76" s="66"/>
      <c r="C76" s="67"/>
      <c r="D76" s="67"/>
      <c r="E76" s="136"/>
      <c r="F76" s="71"/>
      <c r="G76" s="136"/>
      <c r="H76" s="5" t="s">
        <v>14</v>
      </c>
      <c r="I76" s="10"/>
      <c r="J76" s="7"/>
      <c r="K76" s="9" t="e">
        <f t="shared" si="0"/>
        <v>#DIV/0!</v>
      </c>
    </row>
    <row r="77" spans="1:11" ht="35.25" hidden="1" customHeight="1" x14ac:dyDescent="0.25">
      <c r="A77" s="64"/>
      <c r="B77" s="66"/>
      <c r="C77" s="67"/>
      <c r="D77" s="67"/>
      <c r="E77" s="136"/>
      <c r="F77" s="71"/>
      <c r="G77" s="136"/>
      <c r="H77" s="5" t="s">
        <v>15</v>
      </c>
      <c r="I77" s="10"/>
      <c r="J77" s="7"/>
      <c r="K77" s="9" t="e">
        <f t="shared" si="0"/>
        <v>#DIV/0!</v>
      </c>
    </row>
    <row r="78" spans="1:11" ht="34.5" hidden="1" customHeight="1" x14ac:dyDescent="0.25">
      <c r="A78" s="132"/>
      <c r="B78" s="133"/>
      <c r="C78" s="134"/>
      <c r="D78" s="134"/>
      <c r="E78" s="137"/>
      <c r="F78" s="141"/>
      <c r="G78" s="137"/>
      <c r="H78" s="5" t="s">
        <v>16</v>
      </c>
      <c r="I78" s="8"/>
      <c r="J78" s="7"/>
      <c r="K78" s="9" t="e">
        <f t="shared" si="0"/>
        <v>#DIV/0!</v>
      </c>
    </row>
    <row r="79" spans="1:11" ht="35.25" hidden="1" customHeight="1" x14ac:dyDescent="0.25">
      <c r="A79" s="55" t="s">
        <v>44</v>
      </c>
      <c r="B79" s="57"/>
      <c r="C79" s="58"/>
      <c r="D79" s="58"/>
      <c r="E79" s="135"/>
      <c r="F79" s="62"/>
      <c r="G79" s="135"/>
      <c r="H79" s="4" t="s">
        <v>12</v>
      </c>
      <c r="I79" s="7"/>
      <c r="J79" s="7"/>
      <c r="K79" s="9" t="e">
        <f t="shared" si="0"/>
        <v>#DIV/0!</v>
      </c>
    </row>
    <row r="80" spans="1:11" ht="35.25" hidden="1" customHeight="1" x14ac:dyDescent="0.25">
      <c r="A80" s="64"/>
      <c r="B80" s="66"/>
      <c r="C80" s="67"/>
      <c r="D80" s="67"/>
      <c r="E80" s="136"/>
      <c r="F80" s="71"/>
      <c r="G80" s="136"/>
      <c r="H80" s="5" t="s">
        <v>13</v>
      </c>
      <c r="I80" s="7"/>
      <c r="J80" s="7"/>
      <c r="K80" s="9" t="e">
        <f t="shared" si="0"/>
        <v>#DIV/0!</v>
      </c>
    </row>
    <row r="81" spans="1:11" ht="35.25" hidden="1" customHeight="1" x14ac:dyDescent="0.25">
      <c r="A81" s="64"/>
      <c r="B81" s="66"/>
      <c r="C81" s="67"/>
      <c r="D81" s="67"/>
      <c r="E81" s="136"/>
      <c r="F81" s="71"/>
      <c r="G81" s="136"/>
      <c r="H81" s="5" t="s">
        <v>14</v>
      </c>
      <c r="I81" s="7"/>
      <c r="J81" s="7"/>
      <c r="K81" s="9" t="e">
        <f t="shared" si="0"/>
        <v>#DIV/0!</v>
      </c>
    </row>
    <row r="82" spans="1:11" ht="35.25" hidden="1" customHeight="1" x14ac:dyDescent="0.25">
      <c r="A82" s="64"/>
      <c r="B82" s="66"/>
      <c r="C82" s="67"/>
      <c r="D82" s="67"/>
      <c r="E82" s="136"/>
      <c r="F82" s="71"/>
      <c r="G82" s="136"/>
      <c r="H82" s="5" t="s">
        <v>15</v>
      </c>
      <c r="I82" s="7"/>
      <c r="J82" s="7"/>
      <c r="K82" s="9" t="e">
        <f>J82/I82*100</f>
        <v>#DIV/0!</v>
      </c>
    </row>
    <row r="83" spans="1:11" ht="35.25" hidden="1" customHeight="1" x14ac:dyDescent="0.25">
      <c r="A83" s="132"/>
      <c r="B83" s="133"/>
      <c r="C83" s="134"/>
      <c r="D83" s="134"/>
      <c r="E83" s="137"/>
      <c r="F83" s="141"/>
      <c r="G83" s="137"/>
      <c r="H83" s="5" t="s">
        <v>16</v>
      </c>
      <c r="I83" s="7"/>
      <c r="J83" s="7"/>
      <c r="K83" s="9" t="e">
        <f>J83/I83*100</f>
        <v>#DIV/0!</v>
      </c>
    </row>
    <row r="84" spans="1:11" ht="35.25" hidden="1" customHeight="1" x14ac:dyDescent="0.25">
      <c r="A84" s="55" t="s">
        <v>45</v>
      </c>
      <c r="B84" s="57"/>
      <c r="C84" s="58"/>
      <c r="D84" s="58"/>
      <c r="E84" s="135"/>
      <c r="F84" s="135"/>
      <c r="G84" s="135"/>
      <c r="H84" s="4" t="s">
        <v>12</v>
      </c>
      <c r="I84" s="10"/>
      <c r="J84" s="7"/>
      <c r="K84" s="9" t="e">
        <f t="shared" ref="K84:K88" si="4">J84/I84*100</f>
        <v>#DIV/0!</v>
      </c>
    </row>
    <row r="85" spans="1:11" ht="35.25" hidden="1" customHeight="1" x14ac:dyDescent="0.25">
      <c r="A85" s="64"/>
      <c r="B85" s="66"/>
      <c r="C85" s="67"/>
      <c r="D85" s="67"/>
      <c r="E85" s="136"/>
      <c r="F85" s="136"/>
      <c r="G85" s="136"/>
      <c r="H85" s="5" t="s">
        <v>13</v>
      </c>
      <c r="I85" s="10"/>
      <c r="J85" s="7"/>
      <c r="K85" s="9" t="e">
        <f t="shared" si="4"/>
        <v>#DIV/0!</v>
      </c>
    </row>
    <row r="86" spans="1:11" ht="35.25" hidden="1" customHeight="1" x14ac:dyDescent="0.25">
      <c r="A86" s="64"/>
      <c r="B86" s="66"/>
      <c r="C86" s="67"/>
      <c r="D86" s="67"/>
      <c r="E86" s="136"/>
      <c r="F86" s="136"/>
      <c r="G86" s="136"/>
      <c r="H86" s="5" t="s">
        <v>14</v>
      </c>
      <c r="I86" s="10"/>
      <c r="J86" s="7"/>
      <c r="K86" s="9" t="e">
        <f t="shared" si="4"/>
        <v>#DIV/0!</v>
      </c>
    </row>
    <row r="87" spans="1:11" ht="35.25" hidden="1" customHeight="1" x14ac:dyDescent="0.25">
      <c r="A87" s="64"/>
      <c r="B87" s="66"/>
      <c r="C87" s="67"/>
      <c r="D87" s="67"/>
      <c r="E87" s="136"/>
      <c r="F87" s="136"/>
      <c r="G87" s="136"/>
      <c r="H87" s="5" t="s">
        <v>15</v>
      </c>
      <c r="I87" s="10"/>
      <c r="J87" s="7"/>
      <c r="K87" s="9" t="e">
        <f t="shared" si="4"/>
        <v>#DIV/0!</v>
      </c>
    </row>
    <row r="88" spans="1:11" ht="21" hidden="1" customHeight="1" x14ac:dyDescent="0.25">
      <c r="A88" s="132"/>
      <c r="B88" s="133"/>
      <c r="C88" s="134"/>
      <c r="D88" s="134"/>
      <c r="E88" s="137"/>
      <c r="F88" s="137"/>
      <c r="G88" s="137"/>
      <c r="H88" s="5" t="s">
        <v>16</v>
      </c>
      <c r="I88" s="8"/>
      <c r="J88" s="7"/>
      <c r="K88" s="9" t="e">
        <f t="shared" si="4"/>
        <v>#DIV/0!</v>
      </c>
    </row>
    <row r="89" spans="1:11" x14ac:dyDescent="0.25">
      <c r="A89" s="127" t="s">
        <v>57</v>
      </c>
      <c r="B89" s="127"/>
      <c r="C89" s="127"/>
      <c r="D89" s="127"/>
      <c r="E89" s="127"/>
      <c r="F89" s="127"/>
      <c r="G89" s="127"/>
      <c r="H89" s="127"/>
      <c r="I89" s="127"/>
      <c r="J89" s="127"/>
      <c r="K89" s="127"/>
    </row>
    <row r="90" spans="1:11" x14ac:dyDescent="0.25">
      <c r="A90" s="127" t="s">
        <v>58</v>
      </c>
      <c r="B90" s="127"/>
      <c r="C90" s="127"/>
      <c r="D90" s="127"/>
      <c r="E90" s="127"/>
      <c r="F90" s="127"/>
      <c r="G90" s="127"/>
      <c r="H90" s="127"/>
      <c r="I90" s="127"/>
      <c r="J90" s="127"/>
      <c r="K90" s="127"/>
    </row>
    <row r="91" spans="1:11" ht="37.5" customHeight="1" x14ac:dyDescent="0.25">
      <c r="A91" s="117" t="s">
        <v>143</v>
      </c>
      <c r="B91" s="120" t="s">
        <v>49</v>
      </c>
      <c r="C91" s="120" t="s">
        <v>47</v>
      </c>
      <c r="D91" s="111" t="s">
        <v>142</v>
      </c>
      <c r="E91" s="114">
        <v>86</v>
      </c>
      <c r="F91" s="114">
        <v>5</v>
      </c>
      <c r="G91" s="138">
        <f>F91/E91*100</f>
        <v>5.8139534883720927</v>
      </c>
      <c r="H91" s="44" t="s">
        <v>12</v>
      </c>
      <c r="I91" s="39">
        <v>240</v>
      </c>
      <c r="J91" s="45">
        <v>0</v>
      </c>
      <c r="K91" s="46">
        <f>J91/I91*100</f>
        <v>0</v>
      </c>
    </row>
    <row r="92" spans="1:11" ht="37.5" customHeight="1" x14ac:dyDescent="0.25">
      <c r="A92" s="118"/>
      <c r="B92" s="121"/>
      <c r="C92" s="121"/>
      <c r="D92" s="112"/>
      <c r="E92" s="115"/>
      <c r="F92" s="115"/>
      <c r="G92" s="139"/>
      <c r="H92" s="41" t="s">
        <v>13</v>
      </c>
      <c r="I92" s="39"/>
      <c r="J92" s="45"/>
      <c r="K92" s="46" t="e">
        <f t="shared" ref="K92:K93" si="5">J92/I92*100</f>
        <v>#DIV/0!</v>
      </c>
    </row>
    <row r="93" spans="1:11" ht="37.5" customHeight="1" x14ac:dyDescent="0.25">
      <c r="A93" s="118"/>
      <c r="B93" s="121"/>
      <c r="C93" s="121"/>
      <c r="D93" s="112"/>
      <c r="E93" s="115"/>
      <c r="F93" s="115"/>
      <c r="G93" s="139"/>
      <c r="H93" s="41" t="s">
        <v>14</v>
      </c>
      <c r="I93" s="39">
        <v>240</v>
      </c>
      <c r="J93" s="45">
        <v>0</v>
      </c>
      <c r="K93" s="46">
        <f t="shared" si="5"/>
        <v>0</v>
      </c>
    </row>
    <row r="94" spans="1:11" ht="37.5" customHeight="1" x14ac:dyDescent="0.25">
      <c r="A94" s="118"/>
      <c r="B94" s="121"/>
      <c r="C94" s="121"/>
      <c r="D94" s="112"/>
      <c r="E94" s="115"/>
      <c r="F94" s="115"/>
      <c r="G94" s="139"/>
      <c r="H94" s="41" t="s">
        <v>15</v>
      </c>
      <c r="I94" s="39"/>
      <c r="J94" s="45"/>
      <c r="K94" s="45"/>
    </row>
    <row r="95" spans="1:11" ht="37.5" customHeight="1" x14ac:dyDescent="0.25">
      <c r="A95" s="119"/>
      <c r="B95" s="122"/>
      <c r="C95" s="122"/>
      <c r="D95" s="113"/>
      <c r="E95" s="116"/>
      <c r="F95" s="116"/>
      <c r="G95" s="140"/>
      <c r="H95" s="41" t="s">
        <v>16</v>
      </c>
      <c r="I95" s="39"/>
      <c r="J95" s="45"/>
      <c r="K95" s="45"/>
    </row>
    <row r="96" spans="1:11" x14ac:dyDescent="0.25">
      <c r="A96" s="127" t="s">
        <v>59</v>
      </c>
      <c r="B96" s="127"/>
      <c r="C96" s="127"/>
      <c r="D96" s="127"/>
      <c r="E96" s="127"/>
      <c r="F96" s="127"/>
      <c r="G96" s="127"/>
      <c r="H96" s="127"/>
      <c r="I96" s="127"/>
      <c r="J96" s="127"/>
      <c r="K96" s="127"/>
    </row>
    <row r="97" spans="1:11" x14ac:dyDescent="0.25">
      <c r="A97" s="127" t="s">
        <v>60</v>
      </c>
      <c r="B97" s="127"/>
      <c r="C97" s="127"/>
      <c r="D97" s="127"/>
      <c r="E97" s="127"/>
      <c r="F97" s="127"/>
      <c r="G97" s="127"/>
      <c r="H97" s="127"/>
      <c r="I97" s="127"/>
      <c r="J97" s="127"/>
      <c r="K97" s="127"/>
    </row>
    <row r="98" spans="1:11" ht="15" customHeight="1" x14ac:dyDescent="0.25">
      <c r="A98" s="128" t="s">
        <v>50</v>
      </c>
      <c r="B98" s="120" t="s">
        <v>52</v>
      </c>
      <c r="C98" s="120" t="s">
        <v>51</v>
      </c>
      <c r="D98" s="114" t="s">
        <v>145</v>
      </c>
      <c r="E98" s="111">
        <v>42</v>
      </c>
      <c r="F98" s="129">
        <v>46.8</v>
      </c>
      <c r="G98" s="126">
        <f>F98/E98*100</f>
        <v>111.42857142857143</v>
      </c>
      <c r="H98" s="22" t="s">
        <v>12</v>
      </c>
      <c r="I98" s="39">
        <v>1120</v>
      </c>
      <c r="J98" s="39">
        <v>60.4</v>
      </c>
      <c r="K98" s="40">
        <f>J98/I98*100</f>
        <v>5.3928571428571432</v>
      </c>
    </row>
    <row r="99" spans="1:11" ht="38.25" customHeight="1" x14ac:dyDescent="0.25">
      <c r="A99" s="128"/>
      <c r="B99" s="121"/>
      <c r="C99" s="121"/>
      <c r="D99" s="115"/>
      <c r="E99" s="112"/>
      <c r="F99" s="130"/>
      <c r="G99" s="126"/>
      <c r="H99" s="41" t="s">
        <v>13</v>
      </c>
      <c r="I99" s="39"/>
      <c r="J99" s="39"/>
      <c r="K99" s="40" t="e">
        <f t="shared" ref="K99:K100" si="6">J99/I99*100</f>
        <v>#DIV/0!</v>
      </c>
    </row>
    <row r="100" spans="1:11" ht="38.25" customHeight="1" x14ac:dyDescent="0.25">
      <c r="A100" s="128"/>
      <c r="B100" s="121"/>
      <c r="C100" s="121"/>
      <c r="D100" s="115"/>
      <c r="E100" s="112"/>
      <c r="F100" s="130"/>
      <c r="G100" s="126"/>
      <c r="H100" s="41" t="s">
        <v>14</v>
      </c>
      <c r="I100" s="39">
        <v>1120</v>
      </c>
      <c r="J100" s="39">
        <v>60.4</v>
      </c>
      <c r="K100" s="40">
        <f t="shared" si="6"/>
        <v>5.3928571428571432</v>
      </c>
    </row>
    <row r="101" spans="1:11" ht="25.5" customHeight="1" x14ac:dyDescent="0.25">
      <c r="A101" s="128"/>
      <c r="B101" s="121"/>
      <c r="C101" s="121"/>
      <c r="D101" s="115"/>
      <c r="E101" s="112"/>
      <c r="F101" s="130"/>
      <c r="G101" s="126"/>
      <c r="H101" s="41" t="s">
        <v>15</v>
      </c>
      <c r="I101" s="42"/>
      <c r="J101" s="42"/>
      <c r="K101" s="42"/>
    </row>
    <row r="102" spans="1:11" ht="37.5" customHeight="1" x14ac:dyDescent="0.25">
      <c r="A102" s="128"/>
      <c r="B102" s="122"/>
      <c r="C102" s="122"/>
      <c r="D102" s="116"/>
      <c r="E102" s="113"/>
      <c r="F102" s="131"/>
      <c r="G102" s="126"/>
      <c r="H102" s="41" t="s">
        <v>16</v>
      </c>
      <c r="I102" s="42"/>
      <c r="J102" s="42"/>
      <c r="K102" s="42"/>
    </row>
    <row r="103" spans="1:11" ht="24.75" customHeight="1" x14ac:dyDescent="0.25">
      <c r="A103" s="117"/>
      <c r="B103" s="120"/>
      <c r="C103" s="120"/>
      <c r="D103" s="123" t="s">
        <v>146</v>
      </c>
      <c r="E103" s="123">
        <v>87.4</v>
      </c>
      <c r="F103" s="123">
        <v>83.3</v>
      </c>
      <c r="G103" s="126">
        <f>F103/E103*100</f>
        <v>95.308924485125843</v>
      </c>
      <c r="H103" s="22" t="s">
        <v>12</v>
      </c>
      <c r="I103" s="39"/>
      <c r="J103" s="39"/>
      <c r="K103" s="40"/>
    </row>
    <row r="104" spans="1:11" ht="24.75" customHeight="1" x14ac:dyDescent="0.25">
      <c r="A104" s="118"/>
      <c r="B104" s="121"/>
      <c r="C104" s="121"/>
      <c r="D104" s="124"/>
      <c r="E104" s="124"/>
      <c r="F104" s="124"/>
      <c r="G104" s="126"/>
      <c r="H104" s="41" t="s">
        <v>13</v>
      </c>
      <c r="I104" s="39"/>
      <c r="J104" s="39"/>
      <c r="K104" s="40"/>
    </row>
    <row r="105" spans="1:11" ht="24.75" customHeight="1" x14ac:dyDescent="0.25">
      <c r="A105" s="118"/>
      <c r="B105" s="121"/>
      <c r="C105" s="121"/>
      <c r="D105" s="124"/>
      <c r="E105" s="124"/>
      <c r="F105" s="124"/>
      <c r="G105" s="126"/>
      <c r="H105" s="41" t="s">
        <v>14</v>
      </c>
      <c r="I105" s="39"/>
      <c r="J105" s="39"/>
      <c r="K105" s="40"/>
    </row>
    <row r="106" spans="1:11" ht="24.75" customHeight="1" x14ac:dyDescent="0.25">
      <c r="A106" s="118"/>
      <c r="B106" s="121"/>
      <c r="C106" s="121"/>
      <c r="D106" s="124"/>
      <c r="E106" s="124"/>
      <c r="F106" s="124"/>
      <c r="G106" s="126"/>
      <c r="H106" s="41" t="s">
        <v>15</v>
      </c>
      <c r="I106" s="39"/>
      <c r="J106" s="39"/>
      <c r="K106" s="43"/>
    </row>
    <row r="107" spans="1:11" ht="41.25" customHeight="1" x14ac:dyDescent="0.25">
      <c r="A107" s="119"/>
      <c r="B107" s="122"/>
      <c r="C107" s="122"/>
      <c r="D107" s="125"/>
      <c r="E107" s="125"/>
      <c r="F107" s="125"/>
      <c r="G107" s="126"/>
      <c r="H107" s="41" t="s">
        <v>16</v>
      </c>
      <c r="I107" s="39"/>
      <c r="J107" s="39"/>
      <c r="K107" s="43"/>
    </row>
    <row r="108" spans="1:11" ht="24.75" customHeight="1" x14ac:dyDescent="0.25">
      <c r="A108" s="146" t="s">
        <v>61</v>
      </c>
      <c r="B108" s="147"/>
      <c r="C108" s="147"/>
      <c r="D108" s="147"/>
      <c r="E108" s="147"/>
      <c r="F108" s="147"/>
      <c r="G108" s="147"/>
      <c r="H108" s="147"/>
      <c r="I108" s="147"/>
      <c r="J108" s="147"/>
      <c r="K108" s="148"/>
    </row>
    <row r="109" spans="1:11" ht="27.75" customHeight="1" x14ac:dyDescent="0.25">
      <c r="A109" s="149" t="s">
        <v>62</v>
      </c>
      <c r="B109" s="150"/>
      <c r="C109" s="150"/>
      <c r="D109" s="150"/>
      <c r="E109" s="150"/>
      <c r="F109" s="150"/>
      <c r="G109" s="150"/>
      <c r="H109" s="150"/>
      <c r="I109" s="150"/>
      <c r="J109" s="150"/>
      <c r="K109" s="151"/>
    </row>
    <row r="110" spans="1:11" ht="24.75" customHeight="1" x14ac:dyDescent="0.25">
      <c r="A110" s="192" t="s">
        <v>53</v>
      </c>
      <c r="B110" s="120" t="s">
        <v>173</v>
      </c>
      <c r="C110" s="120" t="s">
        <v>54</v>
      </c>
      <c r="D110" s="114" t="s">
        <v>174</v>
      </c>
      <c r="E110" s="111">
        <v>50</v>
      </c>
      <c r="F110" s="111">
        <v>47</v>
      </c>
      <c r="G110" s="120">
        <v>94</v>
      </c>
      <c r="H110" s="22" t="s">
        <v>12</v>
      </c>
      <c r="I110" s="39">
        <f>I111+I112+I113</f>
        <v>44541.9</v>
      </c>
      <c r="J110" s="39">
        <f>J111+J112+J113</f>
        <v>44541.9</v>
      </c>
      <c r="K110" s="39">
        <f>J110/I110*100</f>
        <v>100</v>
      </c>
    </row>
    <row r="111" spans="1:11" ht="24.75" customHeight="1" x14ac:dyDescent="0.25">
      <c r="A111" s="193"/>
      <c r="B111" s="121"/>
      <c r="C111" s="121"/>
      <c r="D111" s="195"/>
      <c r="E111" s="112"/>
      <c r="F111" s="112"/>
      <c r="G111" s="121"/>
      <c r="H111" s="41" t="s">
        <v>13</v>
      </c>
      <c r="I111" s="39">
        <v>35000</v>
      </c>
      <c r="J111" s="39">
        <v>35000</v>
      </c>
      <c r="K111" s="39">
        <f t="shared" ref="K111:K114" si="7">J111/I111*100</f>
        <v>100</v>
      </c>
    </row>
    <row r="112" spans="1:11" ht="24.75" customHeight="1" x14ac:dyDescent="0.25">
      <c r="A112" s="193"/>
      <c r="B112" s="121"/>
      <c r="C112" s="121"/>
      <c r="D112" s="195"/>
      <c r="E112" s="112"/>
      <c r="F112" s="112"/>
      <c r="G112" s="121"/>
      <c r="H112" s="41" t="s">
        <v>14</v>
      </c>
      <c r="I112" s="39">
        <v>8750</v>
      </c>
      <c r="J112" s="39">
        <v>8750</v>
      </c>
      <c r="K112" s="39">
        <f t="shared" si="7"/>
        <v>100</v>
      </c>
    </row>
    <row r="113" spans="1:11" ht="24.75" customHeight="1" x14ac:dyDescent="0.25">
      <c r="A113" s="193"/>
      <c r="B113" s="121"/>
      <c r="C113" s="121"/>
      <c r="D113" s="195"/>
      <c r="E113" s="112"/>
      <c r="F113" s="112"/>
      <c r="G113" s="121"/>
      <c r="H113" s="41" t="s">
        <v>15</v>
      </c>
      <c r="I113" s="39">
        <v>791.9</v>
      </c>
      <c r="J113" s="39">
        <v>791.9</v>
      </c>
      <c r="K113" s="39">
        <f t="shared" si="7"/>
        <v>100</v>
      </c>
    </row>
    <row r="114" spans="1:11" ht="24.75" customHeight="1" x14ac:dyDescent="0.25">
      <c r="A114" s="194"/>
      <c r="B114" s="122"/>
      <c r="C114" s="122"/>
      <c r="D114" s="196"/>
      <c r="E114" s="113"/>
      <c r="F114" s="113"/>
      <c r="G114" s="122"/>
      <c r="H114" s="41" t="s">
        <v>16</v>
      </c>
      <c r="I114" s="39"/>
      <c r="J114" s="39"/>
      <c r="K114" s="39" t="e">
        <f t="shared" si="7"/>
        <v>#DIV/0!</v>
      </c>
    </row>
    <row r="115" spans="1:11" ht="2.25" customHeight="1" x14ac:dyDescent="0.25">
      <c r="A115" s="117"/>
      <c r="B115" s="120"/>
      <c r="C115" s="120"/>
      <c r="D115" s="111"/>
      <c r="E115" s="111"/>
      <c r="F115" s="117"/>
      <c r="G115" s="120"/>
      <c r="H115" s="22"/>
      <c r="I115" s="39"/>
      <c r="J115" s="39"/>
      <c r="K115" s="39"/>
    </row>
    <row r="116" spans="1:11" ht="24.75" hidden="1" customHeight="1" x14ac:dyDescent="0.25">
      <c r="A116" s="118"/>
      <c r="B116" s="121"/>
      <c r="C116" s="121"/>
      <c r="D116" s="112"/>
      <c r="E116" s="112"/>
      <c r="F116" s="118"/>
      <c r="G116" s="121"/>
      <c r="H116" s="41"/>
      <c r="I116" s="39"/>
      <c r="J116" s="39"/>
      <c r="K116" s="39"/>
    </row>
    <row r="117" spans="1:11" ht="24.75" hidden="1" customHeight="1" x14ac:dyDescent="0.25">
      <c r="A117" s="118"/>
      <c r="B117" s="121"/>
      <c r="C117" s="121"/>
      <c r="D117" s="112"/>
      <c r="E117" s="112"/>
      <c r="F117" s="118"/>
      <c r="G117" s="121"/>
      <c r="H117" s="41"/>
      <c r="I117" s="39"/>
      <c r="J117" s="39"/>
      <c r="K117" s="39"/>
    </row>
    <row r="118" spans="1:11" ht="24.75" hidden="1" customHeight="1" x14ac:dyDescent="0.25">
      <c r="A118" s="118"/>
      <c r="B118" s="121"/>
      <c r="C118" s="121"/>
      <c r="D118" s="112"/>
      <c r="E118" s="112"/>
      <c r="F118" s="118"/>
      <c r="G118" s="121"/>
      <c r="H118" s="41"/>
      <c r="I118" s="39"/>
      <c r="J118" s="39"/>
      <c r="K118" s="39"/>
    </row>
    <row r="119" spans="1:11" ht="24.75" hidden="1" customHeight="1" x14ac:dyDescent="0.25">
      <c r="A119" s="119"/>
      <c r="B119" s="122"/>
      <c r="C119" s="122"/>
      <c r="D119" s="113"/>
      <c r="E119" s="113"/>
      <c r="F119" s="119"/>
      <c r="G119" s="122"/>
      <c r="H119" s="41"/>
      <c r="I119" s="39"/>
      <c r="J119" s="39"/>
      <c r="K119" s="39"/>
    </row>
    <row r="120" spans="1:11" ht="24.75" hidden="1" customHeight="1" x14ac:dyDescent="0.25">
      <c r="A120" s="117"/>
      <c r="B120" s="120"/>
      <c r="C120" s="120"/>
      <c r="D120" s="111"/>
      <c r="E120" s="111"/>
      <c r="F120" s="117"/>
      <c r="G120" s="120"/>
      <c r="H120" s="22"/>
      <c r="I120" s="42"/>
      <c r="J120" s="42"/>
      <c r="K120" s="39"/>
    </row>
    <row r="121" spans="1:11" ht="24.75" hidden="1" customHeight="1" x14ac:dyDescent="0.25">
      <c r="A121" s="118"/>
      <c r="B121" s="121"/>
      <c r="C121" s="121"/>
      <c r="D121" s="112"/>
      <c r="E121" s="112"/>
      <c r="F121" s="118"/>
      <c r="G121" s="121"/>
      <c r="H121" s="41"/>
      <c r="I121" s="42"/>
      <c r="J121" s="42"/>
      <c r="K121" s="39"/>
    </row>
    <row r="122" spans="1:11" ht="24.75" hidden="1" customHeight="1" x14ac:dyDescent="0.25">
      <c r="A122" s="118"/>
      <c r="B122" s="121"/>
      <c r="C122" s="121"/>
      <c r="D122" s="112"/>
      <c r="E122" s="112"/>
      <c r="F122" s="118"/>
      <c r="G122" s="121"/>
      <c r="H122" s="41"/>
      <c r="I122" s="42"/>
      <c r="J122" s="42"/>
      <c r="K122" s="39"/>
    </row>
    <row r="123" spans="1:11" ht="24.75" hidden="1" customHeight="1" x14ac:dyDescent="0.25">
      <c r="A123" s="118"/>
      <c r="B123" s="121"/>
      <c r="C123" s="121"/>
      <c r="D123" s="112"/>
      <c r="E123" s="112"/>
      <c r="F123" s="118"/>
      <c r="G123" s="121"/>
      <c r="H123" s="41"/>
      <c r="I123" s="42"/>
      <c r="J123" s="42"/>
      <c r="K123" s="39"/>
    </row>
    <row r="124" spans="1:11" ht="24.75" hidden="1" customHeight="1" x14ac:dyDescent="0.25">
      <c r="A124" s="119"/>
      <c r="B124" s="122"/>
      <c r="C124" s="122"/>
      <c r="D124" s="113"/>
      <c r="E124" s="113"/>
      <c r="F124" s="119"/>
      <c r="G124" s="122"/>
      <c r="H124" s="41"/>
      <c r="I124" s="42"/>
      <c r="J124" s="42"/>
      <c r="K124" s="39"/>
    </row>
    <row r="125" spans="1:11" ht="27" customHeight="1" x14ac:dyDescent="0.25">
      <c r="A125" s="163" t="s">
        <v>65</v>
      </c>
      <c r="B125" s="163"/>
      <c r="C125" s="163"/>
      <c r="D125" s="163"/>
      <c r="E125" s="163"/>
      <c r="F125" s="163"/>
      <c r="G125" s="163"/>
      <c r="H125" s="163"/>
      <c r="I125" s="163"/>
      <c r="J125" s="163"/>
      <c r="K125" s="163"/>
    </row>
    <row r="126" spans="1:11" x14ac:dyDescent="0.25">
      <c r="A126" s="127" t="s">
        <v>63</v>
      </c>
      <c r="B126" s="127"/>
      <c r="C126" s="127"/>
      <c r="D126" s="127"/>
      <c r="E126" s="127"/>
      <c r="F126" s="127"/>
      <c r="G126" s="127"/>
      <c r="H126" s="127"/>
      <c r="I126" s="127"/>
      <c r="J126" s="127"/>
      <c r="K126" s="127"/>
    </row>
    <row r="127" spans="1:11" x14ac:dyDescent="0.25">
      <c r="A127" s="127" t="s">
        <v>64</v>
      </c>
      <c r="B127" s="127"/>
      <c r="C127" s="127"/>
      <c r="D127" s="127"/>
      <c r="E127" s="127"/>
      <c r="F127" s="127"/>
      <c r="G127" s="127"/>
      <c r="H127" s="127"/>
      <c r="I127" s="127"/>
      <c r="J127" s="127"/>
      <c r="K127" s="127"/>
    </row>
    <row r="128" spans="1:11" ht="15" customHeight="1" x14ac:dyDescent="0.25">
      <c r="A128" s="164" t="s">
        <v>46</v>
      </c>
      <c r="B128" s="79" t="s">
        <v>154</v>
      </c>
      <c r="C128" s="79" t="s">
        <v>66</v>
      </c>
      <c r="D128" s="79" t="s">
        <v>138</v>
      </c>
      <c r="E128" s="167">
        <v>100</v>
      </c>
      <c r="F128" s="167">
        <v>108.9</v>
      </c>
      <c r="G128" s="104">
        <f>F128/E128*100</f>
        <v>108.89999999999999</v>
      </c>
      <c r="H128" s="26" t="s">
        <v>12</v>
      </c>
      <c r="I128" s="27">
        <v>371998</v>
      </c>
      <c r="J128" s="27">
        <v>371998</v>
      </c>
      <c r="K128" s="28">
        <f t="shared" ref="K128:K133" si="8">J128/I128*100</f>
        <v>100</v>
      </c>
    </row>
    <row r="129" spans="1:11" ht="39" x14ac:dyDescent="0.25">
      <c r="A129" s="165"/>
      <c r="B129" s="80"/>
      <c r="C129" s="80"/>
      <c r="D129" s="80"/>
      <c r="E129" s="168"/>
      <c r="F129" s="168"/>
      <c r="G129" s="104"/>
      <c r="H129" s="35" t="s">
        <v>13</v>
      </c>
      <c r="I129" s="27"/>
      <c r="J129" s="27"/>
      <c r="K129" s="28" t="e">
        <f t="shared" si="8"/>
        <v>#DIV/0!</v>
      </c>
    </row>
    <row r="130" spans="1:11" ht="39" x14ac:dyDescent="0.25">
      <c r="A130" s="165"/>
      <c r="B130" s="80"/>
      <c r="C130" s="80"/>
      <c r="D130" s="80"/>
      <c r="E130" s="168"/>
      <c r="F130" s="168"/>
      <c r="G130" s="104"/>
      <c r="H130" s="35" t="s">
        <v>14</v>
      </c>
      <c r="I130" s="27"/>
      <c r="J130" s="27"/>
      <c r="K130" s="28" t="e">
        <f t="shared" si="8"/>
        <v>#DIV/0!</v>
      </c>
    </row>
    <row r="131" spans="1:11" ht="33.75" customHeight="1" x14ac:dyDescent="0.25">
      <c r="A131" s="165"/>
      <c r="B131" s="80"/>
      <c r="C131" s="80"/>
      <c r="D131" s="80"/>
      <c r="E131" s="168"/>
      <c r="F131" s="168"/>
      <c r="G131" s="104"/>
      <c r="H131" s="35" t="s">
        <v>15</v>
      </c>
      <c r="I131" s="27"/>
      <c r="J131" s="27"/>
      <c r="K131" s="28" t="e">
        <f t="shared" si="8"/>
        <v>#DIV/0!</v>
      </c>
    </row>
    <row r="132" spans="1:11" ht="91.5" customHeight="1" x14ac:dyDescent="0.25">
      <c r="A132" s="166"/>
      <c r="B132" s="81"/>
      <c r="C132" s="81"/>
      <c r="D132" s="81"/>
      <c r="E132" s="169"/>
      <c r="F132" s="169"/>
      <c r="G132" s="104"/>
      <c r="H132" s="35" t="s">
        <v>16</v>
      </c>
      <c r="I132" s="27">
        <v>371998</v>
      </c>
      <c r="J132" s="27">
        <v>371998</v>
      </c>
      <c r="K132" s="28">
        <f t="shared" si="8"/>
        <v>100</v>
      </c>
    </row>
    <row r="133" spans="1:11" ht="23.25" customHeight="1" x14ac:dyDescent="0.25">
      <c r="A133" s="86" t="s">
        <v>48</v>
      </c>
      <c r="B133" s="79" t="s">
        <v>155</v>
      </c>
      <c r="C133" s="79" t="s">
        <v>66</v>
      </c>
      <c r="D133" s="82" t="s">
        <v>139</v>
      </c>
      <c r="E133" s="82">
        <v>8094</v>
      </c>
      <c r="F133" s="79">
        <v>11156</v>
      </c>
      <c r="G133" s="104">
        <f>F133/E133*100</f>
        <v>137.83049172226342</v>
      </c>
      <c r="H133" s="26" t="s">
        <v>12</v>
      </c>
      <c r="I133" s="27">
        <v>68</v>
      </c>
      <c r="J133" s="27">
        <v>68</v>
      </c>
      <c r="K133" s="28">
        <f t="shared" si="8"/>
        <v>100</v>
      </c>
    </row>
    <row r="134" spans="1:11" ht="23.25" customHeight="1" x14ac:dyDescent="0.25">
      <c r="A134" s="87"/>
      <c r="B134" s="80"/>
      <c r="C134" s="80"/>
      <c r="D134" s="83"/>
      <c r="E134" s="83"/>
      <c r="F134" s="80"/>
      <c r="G134" s="104"/>
      <c r="H134" s="35" t="s">
        <v>13</v>
      </c>
      <c r="I134" s="27"/>
      <c r="J134" s="27"/>
      <c r="K134" s="27"/>
    </row>
    <row r="135" spans="1:11" ht="23.25" customHeight="1" x14ac:dyDescent="0.25">
      <c r="A135" s="87"/>
      <c r="B135" s="80"/>
      <c r="C135" s="80"/>
      <c r="D135" s="83"/>
      <c r="E135" s="83"/>
      <c r="F135" s="80"/>
      <c r="G135" s="104"/>
      <c r="H135" s="35" t="s">
        <v>14</v>
      </c>
      <c r="I135" s="27"/>
      <c r="J135" s="27"/>
      <c r="K135" s="27"/>
    </row>
    <row r="136" spans="1:11" ht="23.25" customHeight="1" x14ac:dyDescent="0.25">
      <c r="A136" s="87"/>
      <c r="B136" s="80"/>
      <c r="C136" s="80"/>
      <c r="D136" s="83"/>
      <c r="E136" s="83"/>
      <c r="F136" s="80"/>
      <c r="G136" s="104"/>
      <c r="H136" s="35" t="s">
        <v>15</v>
      </c>
      <c r="I136" s="27"/>
      <c r="J136" s="27"/>
      <c r="K136" s="27"/>
    </row>
    <row r="137" spans="1:11" ht="74.25" customHeight="1" x14ac:dyDescent="0.25">
      <c r="A137" s="88"/>
      <c r="B137" s="81"/>
      <c r="C137" s="81"/>
      <c r="D137" s="84"/>
      <c r="E137" s="84"/>
      <c r="F137" s="81"/>
      <c r="G137" s="104"/>
      <c r="H137" s="35" t="s">
        <v>16</v>
      </c>
      <c r="I137" s="27">
        <v>68</v>
      </c>
      <c r="J137" s="27">
        <v>68</v>
      </c>
      <c r="K137" s="28">
        <f t="shared" ref="K137" si="9">J137/I137*100</f>
        <v>100</v>
      </c>
    </row>
    <row r="138" spans="1:11" ht="37.5" hidden="1" customHeight="1" x14ac:dyDescent="0.25">
      <c r="A138" s="101"/>
      <c r="B138" s="101"/>
      <c r="C138" s="79"/>
      <c r="D138" s="82"/>
      <c r="E138" s="82"/>
      <c r="F138" s="79"/>
      <c r="G138" s="104"/>
      <c r="H138" s="26"/>
      <c r="I138" s="27"/>
      <c r="J138" s="27"/>
      <c r="K138" s="28"/>
    </row>
    <row r="139" spans="1:11" ht="37.5" hidden="1" customHeight="1" x14ac:dyDescent="0.25">
      <c r="A139" s="102"/>
      <c r="B139" s="102"/>
      <c r="C139" s="80"/>
      <c r="D139" s="83"/>
      <c r="E139" s="83"/>
      <c r="F139" s="80"/>
      <c r="G139" s="104"/>
      <c r="H139" s="35"/>
      <c r="I139" s="27"/>
      <c r="J139" s="27"/>
      <c r="K139" s="27"/>
    </row>
    <row r="140" spans="1:11" ht="37.5" hidden="1" customHeight="1" x14ac:dyDescent="0.25">
      <c r="A140" s="102"/>
      <c r="B140" s="102"/>
      <c r="C140" s="80"/>
      <c r="D140" s="83"/>
      <c r="E140" s="83"/>
      <c r="F140" s="80"/>
      <c r="G140" s="104"/>
      <c r="H140" s="35"/>
      <c r="I140" s="27"/>
      <c r="J140" s="27"/>
      <c r="K140" s="27"/>
    </row>
    <row r="141" spans="1:11" ht="37.5" hidden="1" customHeight="1" x14ac:dyDescent="0.25">
      <c r="A141" s="102"/>
      <c r="B141" s="102"/>
      <c r="C141" s="80"/>
      <c r="D141" s="83"/>
      <c r="E141" s="83"/>
      <c r="F141" s="80"/>
      <c r="G141" s="104"/>
      <c r="H141" s="35"/>
      <c r="I141" s="27"/>
      <c r="J141" s="27"/>
      <c r="K141" s="27"/>
    </row>
    <row r="142" spans="1:11" ht="36" hidden="1" customHeight="1" x14ac:dyDescent="0.25">
      <c r="A142" s="103"/>
      <c r="B142" s="103"/>
      <c r="C142" s="81"/>
      <c r="D142" s="84"/>
      <c r="E142" s="84"/>
      <c r="F142" s="81"/>
      <c r="G142" s="104"/>
      <c r="H142" s="35"/>
      <c r="I142" s="27"/>
      <c r="J142" s="27"/>
      <c r="K142" s="28"/>
    </row>
    <row r="143" spans="1:11" ht="37.5" hidden="1" customHeight="1" x14ac:dyDescent="0.25">
      <c r="A143" s="105"/>
      <c r="B143" s="105"/>
      <c r="C143" s="105"/>
      <c r="D143" s="105"/>
      <c r="E143" s="108"/>
      <c r="F143" s="108"/>
      <c r="G143" s="108"/>
      <c r="H143" s="12"/>
      <c r="I143" s="13"/>
      <c r="J143" s="13"/>
      <c r="K143" s="13"/>
    </row>
    <row r="144" spans="1:11" ht="37.5" hidden="1" customHeight="1" x14ac:dyDescent="0.25">
      <c r="A144" s="106"/>
      <c r="B144" s="106"/>
      <c r="C144" s="106"/>
      <c r="D144" s="106"/>
      <c r="E144" s="109"/>
      <c r="F144" s="109"/>
      <c r="G144" s="109"/>
      <c r="H144" s="16"/>
      <c r="I144" s="13"/>
      <c r="J144" s="13"/>
      <c r="K144" s="13"/>
    </row>
    <row r="145" spans="1:11" ht="37.5" hidden="1" customHeight="1" x14ac:dyDescent="0.25">
      <c r="A145" s="106"/>
      <c r="B145" s="106"/>
      <c r="C145" s="106"/>
      <c r="D145" s="106"/>
      <c r="E145" s="109"/>
      <c r="F145" s="109"/>
      <c r="G145" s="109"/>
      <c r="H145" s="16"/>
      <c r="I145" s="13"/>
      <c r="J145" s="13"/>
      <c r="K145" s="13"/>
    </row>
    <row r="146" spans="1:11" ht="37.5" hidden="1" customHeight="1" x14ac:dyDescent="0.25">
      <c r="A146" s="106"/>
      <c r="B146" s="106"/>
      <c r="C146" s="106"/>
      <c r="D146" s="106"/>
      <c r="E146" s="109"/>
      <c r="F146" s="109"/>
      <c r="G146" s="109"/>
      <c r="H146" s="16"/>
      <c r="I146" s="13"/>
      <c r="J146" s="13"/>
      <c r="K146" s="13"/>
    </row>
    <row r="147" spans="1:11" ht="37.5" hidden="1" customHeight="1" x14ac:dyDescent="0.25">
      <c r="A147" s="107"/>
      <c r="B147" s="107"/>
      <c r="C147" s="107"/>
      <c r="D147" s="107"/>
      <c r="E147" s="110"/>
      <c r="F147" s="110"/>
      <c r="G147" s="110"/>
      <c r="H147" s="16"/>
      <c r="I147" s="13"/>
      <c r="J147" s="13"/>
      <c r="K147" s="13"/>
    </row>
    <row r="148" spans="1:11" x14ac:dyDescent="0.25">
      <c r="A148" s="127" t="s">
        <v>21</v>
      </c>
      <c r="B148" s="127"/>
      <c r="C148" s="127"/>
      <c r="D148" s="127"/>
      <c r="E148" s="127"/>
      <c r="F148" s="127"/>
      <c r="G148" s="127"/>
      <c r="H148" s="127"/>
      <c r="I148" s="127"/>
      <c r="J148" s="127"/>
      <c r="K148" s="127"/>
    </row>
    <row r="149" spans="1:11" x14ac:dyDescent="0.25">
      <c r="A149" s="127" t="s">
        <v>20</v>
      </c>
      <c r="B149" s="127"/>
      <c r="C149" s="127"/>
      <c r="D149" s="127"/>
      <c r="E149" s="127"/>
      <c r="F149" s="127"/>
      <c r="G149" s="127"/>
      <c r="H149" s="127"/>
      <c r="I149" s="127"/>
      <c r="J149" s="127"/>
      <c r="K149" s="127"/>
    </row>
    <row r="150" spans="1:11" ht="15" customHeight="1" x14ac:dyDescent="0.25">
      <c r="A150" s="173" t="s">
        <v>67</v>
      </c>
      <c r="B150" s="120" t="s">
        <v>147</v>
      </c>
      <c r="C150" s="120" t="s">
        <v>68</v>
      </c>
      <c r="D150" s="174" t="s">
        <v>175</v>
      </c>
      <c r="E150" s="177">
        <v>951912</v>
      </c>
      <c r="F150" s="177">
        <v>786093</v>
      </c>
      <c r="G150" s="178">
        <v>82.6</v>
      </c>
      <c r="H150" s="22" t="s">
        <v>12</v>
      </c>
      <c r="I150" s="23"/>
      <c r="J150" s="23"/>
      <c r="K150" s="24"/>
    </row>
    <row r="151" spans="1:11" ht="23.25" x14ac:dyDescent="0.25">
      <c r="A151" s="173"/>
      <c r="B151" s="121"/>
      <c r="C151" s="121"/>
      <c r="D151" s="175"/>
      <c r="E151" s="177"/>
      <c r="F151" s="177"/>
      <c r="G151" s="179"/>
      <c r="H151" s="25" t="s">
        <v>13</v>
      </c>
      <c r="I151" s="23"/>
      <c r="J151" s="23"/>
      <c r="K151" s="23"/>
    </row>
    <row r="152" spans="1:11" ht="34.5" x14ac:dyDescent="0.25">
      <c r="A152" s="173"/>
      <c r="B152" s="121"/>
      <c r="C152" s="121"/>
      <c r="D152" s="175"/>
      <c r="E152" s="177"/>
      <c r="F152" s="177"/>
      <c r="G152" s="179"/>
      <c r="H152" s="25" t="s">
        <v>14</v>
      </c>
      <c r="I152" s="23"/>
      <c r="J152" s="23"/>
      <c r="K152" s="24"/>
    </row>
    <row r="153" spans="1:11" ht="23.25" x14ac:dyDescent="0.25">
      <c r="A153" s="173"/>
      <c r="B153" s="121"/>
      <c r="C153" s="121"/>
      <c r="D153" s="175"/>
      <c r="E153" s="177"/>
      <c r="F153" s="177"/>
      <c r="G153" s="179"/>
      <c r="H153" s="25" t="s">
        <v>15</v>
      </c>
      <c r="I153" s="23"/>
      <c r="J153" s="23"/>
      <c r="K153" s="23"/>
    </row>
    <row r="154" spans="1:11" ht="25.5" customHeight="1" x14ac:dyDescent="0.25">
      <c r="A154" s="173"/>
      <c r="B154" s="122"/>
      <c r="C154" s="122"/>
      <c r="D154" s="176"/>
      <c r="E154" s="177"/>
      <c r="F154" s="177"/>
      <c r="G154" s="180"/>
      <c r="H154" s="25" t="s">
        <v>16</v>
      </c>
      <c r="I154" s="23"/>
      <c r="J154" s="23"/>
      <c r="K154" s="23"/>
    </row>
    <row r="155" spans="1:11" ht="25.5" customHeight="1" x14ac:dyDescent="0.25">
      <c r="A155" s="173" t="s">
        <v>70</v>
      </c>
      <c r="B155" s="120" t="s">
        <v>148</v>
      </c>
      <c r="C155" s="120" t="s">
        <v>68</v>
      </c>
      <c r="D155" s="174" t="s">
        <v>75</v>
      </c>
      <c r="E155" s="177">
        <v>64720</v>
      </c>
      <c r="F155" s="177">
        <v>42110</v>
      </c>
      <c r="G155" s="178">
        <v>65.099999999999994</v>
      </c>
      <c r="H155" s="22" t="s">
        <v>12</v>
      </c>
      <c r="I155" s="23"/>
      <c r="J155" s="23"/>
      <c r="K155" s="24"/>
    </row>
    <row r="156" spans="1:11" ht="25.5" customHeight="1" x14ac:dyDescent="0.25">
      <c r="A156" s="173"/>
      <c r="B156" s="121"/>
      <c r="C156" s="121"/>
      <c r="D156" s="175"/>
      <c r="E156" s="177"/>
      <c r="F156" s="177"/>
      <c r="G156" s="179"/>
      <c r="H156" s="25" t="s">
        <v>13</v>
      </c>
      <c r="I156" s="23"/>
      <c r="J156" s="23"/>
      <c r="K156" s="23"/>
    </row>
    <row r="157" spans="1:11" ht="25.5" customHeight="1" x14ac:dyDescent="0.25">
      <c r="A157" s="173"/>
      <c r="B157" s="121"/>
      <c r="C157" s="121"/>
      <c r="D157" s="175"/>
      <c r="E157" s="177"/>
      <c r="F157" s="177"/>
      <c r="G157" s="179"/>
      <c r="H157" s="25" t="s">
        <v>14</v>
      </c>
      <c r="I157" s="23"/>
      <c r="J157" s="23"/>
      <c r="K157" s="24"/>
    </row>
    <row r="158" spans="1:11" ht="25.5" customHeight="1" x14ac:dyDescent="0.25">
      <c r="A158" s="173"/>
      <c r="B158" s="121"/>
      <c r="C158" s="121"/>
      <c r="D158" s="175"/>
      <c r="E158" s="177"/>
      <c r="F158" s="177"/>
      <c r="G158" s="179"/>
      <c r="H158" s="25" t="s">
        <v>15</v>
      </c>
      <c r="I158" s="23"/>
      <c r="J158" s="23"/>
      <c r="K158" s="23"/>
    </row>
    <row r="159" spans="1:11" ht="25.5" customHeight="1" x14ac:dyDescent="0.25">
      <c r="A159" s="173"/>
      <c r="B159" s="122"/>
      <c r="C159" s="122"/>
      <c r="D159" s="176"/>
      <c r="E159" s="177"/>
      <c r="F159" s="177"/>
      <c r="G159" s="180"/>
      <c r="H159" s="25" t="s">
        <v>16</v>
      </c>
      <c r="I159" s="23"/>
      <c r="J159" s="23"/>
      <c r="K159" s="23"/>
    </row>
    <row r="160" spans="1:11" ht="25.5" customHeight="1" x14ac:dyDescent="0.25">
      <c r="A160" s="173" t="s">
        <v>72</v>
      </c>
      <c r="B160" s="120" t="s">
        <v>149</v>
      </c>
      <c r="C160" s="120" t="s">
        <v>68</v>
      </c>
      <c r="D160" s="174" t="s">
        <v>175</v>
      </c>
      <c r="E160" s="177">
        <v>340355</v>
      </c>
      <c r="F160" s="177">
        <v>349573</v>
      </c>
      <c r="G160" s="178">
        <v>102.7</v>
      </c>
      <c r="H160" s="22" t="s">
        <v>12</v>
      </c>
      <c r="I160" s="23"/>
      <c r="J160" s="23"/>
      <c r="K160" s="24"/>
    </row>
    <row r="161" spans="1:11" ht="25.5" customHeight="1" x14ac:dyDescent="0.25">
      <c r="A161" s="173"/>
      <c r="B161" s="121"/>
      <c r="C161" s="121"/>
      <c r="D161" s="175"/>
      <c r="E161" s="177"/>
      <c r="F161" s="177"/>
      <c r="G161" s="179"/>
      <c r="H161" s="25" t="s">
        <v>13</v>
      </c>
      <c r="I161" s="23"/>
      <c r="J161" s="23"/>
      <c r="K161" s="23"/>
    </row>
    <row r="162" spans="1:11" ht="25.5" customHeight="1" x14ac:dyDescent="0.25">
      <c r="A162" s="173"/>
      <c r="B162" s="121"/>
      <c r="C162" s="121"/>
      <c r="D162" s="175"/>
      <c r="E162" s="177"/>
      <c r="F162" s="177"/>
      <c r="G162" s="179"/>
      <c r="H162" s="25" t="s">
        <v>14</v>
      </c>
      <c r="I162" s="23"/>
      <c r="J162" s="23"/>
      <c r="K162" s="24"/>
    </row>
    <row r="163" spans="1:11" ht="25.5" customHeight="1" x14ac:dyDescent="0.25">
      <c r="A163" s="173"/>
      <c r="B163" s="121"/>
      <c r="C163" s="121"/>
      <c r="D163" s="175"/>
      <c r="E163" s="177"/>
      <c r="F163" s="177"/>
      <c r="G163" s="179"/>
      <c r="H163" s="25" t="s">
        <v>15</v>
      </c>
      <c r="I163" s="23"/>
      <c r="J163" s="23"/>
      <c r="K163" s="23"/>
    </row>
    <row r="164" spans="1:11" ht="25.5" customHeight="1" x14ac:dyDescent="0.25">
      <c r="A164" s="173"/>
      <c r="B164" s="122"/>
      <c r="C164" s="122"/>
      <c r="D164" s="176"/>
      <c r="E164" s="177"/>
      <c r="F164" s="177"/>
      <c r="G164" s="180"/>
      <c r="H164" s="25" t="s">
        <v>16</v>
      </c>
      <c r="I164" s="23"/>
      <c r="J164" s="23"/>
      <c r="K164" s="23"/>
    </row>
    <row r="165" spans="1:11" ht="25.5" customHeight="1" x14ac:dyDescent="0.25">
      <c r="A165" s="173" t="s">
        <v>73</v>
      </c>
      <c r="B165" s="120" t="s">
        <v>74</v>
      </c>
      <c r="C165" s="120" t="s">
        <v>68</v>
      </c>
      <c r="D165" s="174" t="s">
        <v>75</v>
      </c>
      <c r="E165" s="177">
        <v>263</v>
      </c>
      <c r="F165" s="177">
        <v>270</v>
      </c>
      <c r="G165" s="178">
        <v>102.7</v>
      </c>
      <c r="H165" s="22" t="s">
        <v>12</v>
      </c>
      <c r="I165" s="23"/>
      <c r="J165" s="23"/>
      <c r="K165" s="24"/>
    </row>
    <row r="166" spans="1:11" ht="25.5" customHeight="1" x14ac:dyDescent="0.25">
      <c r="A166" s="173"/>
      <c r="B166" s="121"/>
      <c r="C166" s="121"/>
      <c r="D166" s="175"/>
      <c r="E166" s="177"/>
      <c r="F166" s="177"/>
      <c r="G166" s="179"/>
      <c r="H166" s="25" t="s">
        <v>13</v>
      </c>
      <c r="I166" s="23"/>
      <c r="J166" s="23"/>
      <c r="K166" s="23"/>
    </row>
    <row r="167" spans="1:11" ht="25.5" customHeight="1" x14ac:dyDescent="0.25">
      <c r="A167" s="173"/>
      <c r="B167" s="121"/>
      <c r="C167" s="121"/>
      <c r="D167" s="175"/>
      <c r="E167" s="177"/>
      <c r="F167" s="177"/>
      <c r="G167" s="179"/>
      <c r="H167" s="25" t="s">
        <v>14</v>
      </c>
      <c r="I167" s="23"/>
      <c r="J167" s="23"/>
      <c r="K167" s="24"/>
    </row>
    <row r="168" spans="1:11" ht="25.5" customHeight="1" x14ac:dyDescent="0.25">
      <c r="A168" s="173"/>
      <c r="B168" s="121"/>
      <c r="C168" s="121"/>
      <c r="D168" s="175"/>
      <c r="E168" s="177"/>
      <c r="F168" s="177"/>
      <c r="G168" s="179"/>
      <c r="H168" s="25" t="s">
        <v>15</v>
      </c>
      <c r="I168" s="23"/>
      <c r="J168" s="23"/>
      <c r="K168" s="23"/>
    </row>
    <row r="169" spans="1:11" ht="25.5" customHeight="1" x14ac:dyDescent="0.25">
      <c r="A169" s="173"/>
      <c r="B169" s="122"/>
      <c r="C169" s="122"/>
      <c r="D169" s="176"/>
      <c r="E169" s="177"/>
      <c r="F169" s="177"/>
      <c r="G169" s="180"/>
      <c r="H169" s="25" t="s">
        <v>16</v>
      </c>
      <c r="I169" s="23"/>
      <c r="J169" s="23"/>
      <c r="K169" s="23"/>
    </row>
    <row r="170" spans="1:11" ht="25.5" customHeight="1" x14ac:dyDescent="0.25">
      <c r="A170" s="173" t="s">
        <v>150</v>
      </c>
      <c r="B170" s="120" t="s">
        <v>77</v>
      </c>
      <c r="C170" s="120" t="s">
        <v>68</v>
      </c>
      <c r="D170" s="174" t="s">
        <v>75</v>
      </c>
      <c r="E170" s="177">
        <v>7150</v>
      </c>
      <c r="F170" s="177">
        <v>6926.6</v>
      </c>
      <c r="G170" s="178">
        <v>96.9</v>
      </c>
      <c r="H170" s="22" t="s">
        <v>12</v>
      </c>
      <c r="I170" s="23"/>
      <c r="J170" s="23"/>
      <c r="K170" s="24"/>
    </row>
    <row r="171" spans="1:11" ht="25.5" customHeight="1" x14ac:dyDescent="0.25">
      <c r="A171" s="173"/>
      <c r="B171" s="121"/>
      <c r="C171" s="121"/>
      <c r="D171" s="175"/>
      <c r="E171" s="177"/>
      <c r="F171" s="177"/>
      <c r="G171" s="179"/>
      <c r="H171" s="25" t="s">
        <v>13</v>
      </c>
      <c r="I171" s="23"/>
      <c r="J171" s="23"/>
      <c r="K171" s="23"/>
    </row>
    <row r="172" spans="1:11" ht="25.5" customHeight="1" x14ac:dyDescent="0.25">
      <c r="A172" s="173"/>
      <c r="B172" s="121"/>
      <c r="C172" s="121"/>
      <c r="D172" s="175"/>
      <c r="E172" s="177"/>
      <c r="F172" s="177"/>
      <c r="G172" s="179"/>
      <c r="H172" s="25" t="s">
        <v>14</v>
      </c>
      <c r="I172" s="23"/>
      <c r="J172" s="23"/>
      <c r="K172" s="24"/>
    </row>
    <row r="173" spans="1:11" ht="25.5" customHeight="1" x14ac:dyDescent="0.25">
      <c r="A173" s="173"/>
      <c r="B173" s="121"/>
      <c r="C173" s="121"/>
      <c r="D173" s="175"/>
      <c r="E173" s="177"/>
      <c r="F173" s="177"/>
      <c r="G173" s="179"/>
      <c r="H173" s="25" t="s">
        <v>15</v>
      </c>
      <c r="I173" s="23"/>
      <c r="J173" s="23"/>
      <c r="K173" s="23"/>
    </row>
    <row r="174" spans="1:11" ht="25.5" customHeight="1" x14ac:dyDescent="0.25">
      <c r="A174" s="173"/>
      <c r="B174" s="122"/>
      <c r="C174" s="122"/>
      <c r="D174" s="176"/>
      <c r="E174" s="177"/>
      <c r="F174" s="177"/>
      <c r="G174" s="180"/>
      <c r="H174" s="25" t="s">
        <v>16</v>
      </c>
      <c r="I174" s="23"/>
      <c r="J174" s="23"/>
      <c r="K174" s="23"/>
    </row>
    <row r="175" spans="1:11" ht="16.5" customHeight="1" x14ac:dyDescent="0.25">
      <c r="A175" s="181" t="s">
        <v>69</v>
      </c>
      <c r="B175" s="182"/>
      <c r="C175" s="182"/>
      <c r="D175" s="182"/>
      <c r="E175" s="182"/>
      <c r="F175" s="182"/>
      <c r="G175" s="182"/>
      <c r="H175" s="182"/>
      <c r="I175" s="182"/>
      <c r="J175" s="182"/>
      <c r="K175" s="183"/>
    </row>
    <row r="176" spans="1:11" ht="25.5" customHeight="1" x14ac:dyDescent="0.25">
      <c r="A176" s="117" t="s">
        <v>76</v>
      </c>
      <c r="B176" s="120" t="s">
        <v>71</v>
      </c>
      <c r="C176" s="120" t="s">
        <v>68</v>
      </c>
      <c r="D176" s="174" t="s">
        <v>137</v>
      </c>
      <c r="E176" s="111">
        <v>10</v>
      </c>
      <c r="F176" s="114">
        <v>1</v>
      </c>
      <c r="G176" s="114">
        <v>10</v>
      </c>
      <c r="H176" s="22" t="s">
        <v>12</v>
      </c>
      <c r="I176" s="23">
        <v>170</v>
      </c>
      <c r="J176" s="23">
        <v>7</v>
      </c>
      <c r="K176" s="24">
        <v>4.0999999999999996</v>
      </c>
    </row>
    <row r="177" spans="1:11" ht="25.5" customHeight="1" x14ac:dyDescent="0.25">
      <c r="A177" s="118"/>
      <c r="B177" s="121"/>
      <c r="C177" s="121"/>
      <c r="D177" s="175"/>
      <c r="E177" s="112"/>
      <c r="F177" s="115"/>
      <c r="G177" s="115"/>
      <c r="H177" s="25" t="s">
        <v>13</v>
      </c>
      <c r="I177" s="23"/>
      <c r="J177" s="23"/>
      <c r="K177" s="23"/>
    </row>
    <row r="178" spans="1:11" ht="25.5" customHeight="1" x14ac:dyDescent="0.25">
      <c r="A178" s="118"/>
      <c r="B178" s="121"/>
      <c r="C178" s="121"/>
      <c r="D178" s="175"/>
      <c r="E178" s="112"/>
      <c r="F178" s="115"/>
      <c r="G178" s="115"/>
      <c r="H178" s="25" t="s">
        <v>14</v>
      </c>
      <c r="I178" s="23">
        <v>170</v>
      </c>
      <c r="J178" s="23">
        <v>7</v>
      </c>
      <c r="K178" s="24">
        <v>4.0999999999999996</v>
      </c>
    </row>
    <row r="179" spans="1:11" ht="25.5" customHeight="1" x14ac:dyDescent="0.25">
      <c r="A179" s="118"/>
      <c r="B179" s="121"/>
      <c r="C179" s="121"/>
      <c r="D179" s="175"/>
      <c r="E179" s="112"/>
      <c r="F179" s="115"/>
      <c r="G179" s="115"/>
      <c r="H179" s="25" t="s">
        <v>15</v>
      </c>
      <c r="I179" s="23"/>
      <c r="J179" s="23"/>
      <c r="K179" s="23"/>
    </row>
    <row r="180" spans="1:11" ht="25.5" customHeight="1" x14ac:dyDescent="0.25">
      <c r="A180" s="119"/>
      <c r="B180" s="122"/>
      <c r="C180" s="122"/>
      <c r="D180" s="176"/>
      <c r="E180" s="113"/>
      <c r="F180" s="116"/>
      <c r="G180" s="116"/>
      <c r="H180" s="25" t="s">
        <v>16</v>
      </c>
      <c r="I180" s="23"/>
      <c r="J180" s="23"/>
      <c r="K180" s="23"/>
    </row>
    <row r="181" spans="1:11" x14ac:dyDescent="0.25">
      <c r="A181" s="90" t="s">
        <v>22</v>
      </c>
      <c r="B181" s="90"/>
      <c r="C181" s="90"/>
      <c r="D181" s="90"/>
      <c r="E181" s="90"/>
      <c r="F181" s="90"/>
      <c r="G181" s="90"/>
      <c r="H181" s="90"/>
      <c r="I181" s="90"/>
      <c r="J181" s="90"/>
      <c r="K181" s="90"/>
    </row>
    <row r="182" spans="1:11" x14ac:dyDescent="0.25">
      <c r="A182" s="90" t="s">
        <v>23</v>
      </c>
      <c r="B182" s="90"/>
      <c r="C182" s="90"/>
      <c r="D182" s="90"/>
      <c r="E182" s="90"/>
      <c r="F182" s="90"/>
      <c r="G182" s="90"/>
      <c r="H182" s="90"/>
      <c r="I182" s="90"/>
      <c r="J182" s="90"/>
      <c r="K182" s="90"/>
    </row>
    <row r="183" spans="1:11" ht="15" customHeight="1" x14ac:dyDescent="0.25">
      <c r="A183" s="210" t="s">
        <v>78</v>
      </c>
      <c r="B183" s="213" t="s">
        <v>178</v>
      </c>
      <c r="C183" s="79" t="s">
        <v>66</v>
      </c>
      <c r="D183" s="213" t="s">
        <v>79</v>
      </c>
      <c r="E183" s="218">
        <v>417394</v>
      </c>
      <c r="F183" s="218">
        <v>801936</v>
      </c>
      <c r="G183" s="170">
        <f>F183/E183*100</f>
        <v>192.12925916520123</v>
      </c>
      <c r="H183" s="22" t="s">
        <v>12</v>
      </c>
      <c r="I183" s="38">
        <v>1000</v>
      </c>
      <c r="J183" s="38">
        <v>0</v>
      </c>
      <c r="K183" s="38">
        <v>0</v>
      </c>
    </row>
    <row r="184" spans="1:11" ht="23.25" x14ac:dyDescent="0.25">
      <c r="A184" s="211"/>
      <c r="B184" s="214"/>
      <c r="C184" s="80"/>
      <c r="D184" s="216"/>
      <c r="E184" s="219"/>
      <c r="F184" s="219"/>
      <c r="G184" s="171"/>
      <c r="H184" s="25" t="s">
        <v>13</v>
      </c>
      <c r="I184" s="38"/>
      <c r="J184" s="38"/>
      <c r="K184" s="38"/>
    </row>
    <row r="185" spans="1:11" ht="34.5" x14ac:dyDescent="0.25">
      <c r="A185" s="211"/>
      <c r="B185" s="214"/>
      <c r="C185" s="80"/>
      <c r="D185" s="216"/>
      <c r="E185" s="219"/>
      <c r="F185" s="219"/>
      <c r="G185" s="171"/>
      <c r="H185" s="25" t="s">
        <v>14</v>
      </c>
      <c r="I185" s="38"/>
      <c r="J185" s="38"/>
      <c r="K185" s="38"/>
    </row>
    <row r="186" spans="1:11" ht="23.25" x14ac:dyDescent="0.25">
      <c r="A186" s="211"/>
      <c r="B186" s="214"/>
      <c r="C186" s="80"/>
      <c r="D186" s="216"/>
      <c r="E186" s="219"/>
      <c r="F186" s="219"/>
      <c r="G186" s="171"/>
      <c r="H186" s="25" t="s">
        <v>15</v>
      </c>
      <c r="I186" s="38"/>
      <c r="J186" s="38"/>
      <c r="K186" s="38"/>
    </row>
    <row r="187" spans="1:11" ht="34.5" x14ac:dyDescent="0.25">
      <c r="A187" s="212"/>
      <c r="B187" s="215"/>
      <c r="C187" s="81"/>
      <c r="D187" s="217"/>
      <c r="E187" s="220"/>
      <c r="F187" s="220"/>
      <c r="G187" s="172"/>
      <c r="H187" s="25" t="s">
        <v>16</v>
      </c>
      <c r="I187" s="38">
        <v>1000</v>
      </c>
      <c r="J187" s="38">
        <v>0</v>
      </c>
      <c r="K187" s="38">
        <v>0</v>
      </c>
    </row>
    <row r="188" spans="1:11" ht="15" customHeight="1" x14ac:dyDescent="0.25">
      <c r="A188" s="91" t="s">
        <v>176</v>
      </c>
      <c r="B188" s="101" t="s">
        <v>151</v>
      </c>
      <c r="C188" s="79" t="s">
        <v>66</v>
      </c>
      <c r="D188" s="82" t="s">
        <v>140</v>
      </c>
      <c r="E188" s="82">
        <v>400998</v>
      </c>
      <c r="F188" s="79">
        <v>785540</v>
      </c>
      <c r="G188" s="170">
        <f>F188/E188*100</f>
        <v>195.89623888398447</v>
      </c>
      <c r="H188" s="26" t="s">
        <v>12</v>
      </c>
      <c r="I188" s="30">
        <v>7000</v>
      </c>
      <c r="J188" s="31">
        <v>16556</v>
      </c>
      <c r="K188" s="32">
        <f>J188/I188*100</f>
        <v>236.51428571428573</v>
      </c>
    </row>
    <row r="189" spans="1:11" ht="23.25" x14ac:dyDescent="0.25">
      <c r="A189" s="91"/>
      <c r="B189" s="102"/>
      <c r="C189" s="80"/>
      <c r="D189" s="83"/>
      <c r="E189" s="83"/>
      <c r="F189" s="80"/>
      <c r="G189" s="171"/>
      <c r="H189" s="29" t="s">
        <v>13</v>
      </c>
      <c r="I189" s="33"/>
      <c r="J189" s="31"/>
      <c r="K189" s="32"/>
    </row>
    <row r="190" spans="1:11" ht="34.5" x14ac:dyDescent="0.25">
      <c r="A190" s="91"/>
      <c r="B190" s="102"/>
      <c r="C190" s="80"/>
      <c r="D190" s="83"/>
      <c r="E190" s="83"/>
      <c r="F190" s="80"/>
      <c r="G190" s="171"/>
      <c r="H190" s="29" t="s">
        <v>14</v>
      </c>
      <c r="I190" s="33"/>
      <c r="J190" s="31"/>
      <c r="K190" s="32"/>
    </row>
    <row r="191" spans="1:11" ht="23.25" x14ac:dyDescent="0.25">
      <c r="A191" s="91"/>
      <c r="B191" s="102"/>
      <c r="C191" s="80"/>
      <c r="D191" s="83"/>
      <c r="E191" s="83"/>
      <c r="F191" s="80"/>
      <c r="G191" s="171"/>
      <c r="H191" s="29" t="s">
        <v>15</v>
      </c>
      <c r="I191" s="33"/>
      <c r="J191" s="31"/>
      <c r="K191" s="32"/>
    </row>
    <row r="192" spans="1:11" ht="26.25" customHeight="1" x14ac:dyDescent="0.25">
      <c r="A192" s="91"/>
      <c r="B192" s="103"/>
      <c r="C192" s="81"/>
      <c r="D192" s="84"/>
      <c r="E192" s="84"/>
      <c r="F192" s="81"/>
      <c r="G192" s="172"/>
      <c r="H192" s="29" t="s">
        <v>16</v>
      </c>
      <c r="I192" s="30">
        <v>7000</v>
      </c>
      <c r="J192" s="31">
        <v>16556</v>
      </c>
      <c r="K192" s="32">
        <f t="shared" ref="K192:K197" si="10">J192/I192*100</f>
        <v>236.51428571428573</v>
      </c>
    </row>
    <row r="193" spans="1:11" ht="26.25" customHeight="1" x14ac:dyDescent="0.25">
      <c r="A193" s="86" t="s">
        <v>177</v>
      </c>
      <c r="B193" s="79" t="s">
        <v>152</v>
      </c>
      <c r="C193" s="79" t="s">
        <v>66</v>
      </c>
      <c r="D193" s="82"/>
      <c r="E193" s="82"/>
      <c r="F193" s="82"/>
      <c r="G193" s="209"/>
      <c r="H193" s="26" t="s">
        <v>12</v>
      </c>
      <c r="I193" s="34">
        <v>19000</v>
      </c>
      <c r="J193" s="31">
        <v>21602</v>
      </c>
      <c r="K193" s="32">
        <f t="shared" si="10"/>
        <v>113.69473684210527</v>
      </c>
    </row>
    <row r="194" spans="1:11" ht="26.25" customHeight="1" x14ac:dyDescent="0.25">
      <c r="A194" s="87"/>
      <c r="B194" s="80"/>
      <c r="C194" s="80"/>
      <c r="D194" s="83"/>
      <c r="E194" s="83"/>
      <c r="F194" s="83"/>
      <c r="G194" s="209"/>
      <c r="H194" s="29" t="s">
        <v>13</v>
      </c>
      <c r="I194" s="34"/>
      <c r="J194" s="31"/>
      <c r="K194" s="32" t="e">
        <f t="shared" si="10"/>
        <v>#DIV/0!</v>
      </c>
    </row>
    <row r="195" spans="1:11" ht="26.25" customHeight="1" x14ac:dyDescent="0.25">
      <c r="A195" s="87"/>
      <c r="B195" s="80"/>
      <c r="C195" s="80"/>
      <c r="D195" s="83"/>
      <c r="E195" s="83"/>
      <c r="F195" s="83"/>
      <c r="G195" s="209"/>
      <c r="H195" s="29" t="s">
        <v>14</v>
      </c>
      <c r="I195" s="34"/>
      <c r="J195" s="31"/>
      <c r="K195" s="32" t="e">
        <f t="shared" si="10"/>
        <v>#DIV/0!</v>
      </c>
    </row>
    <row r="196" spans="1:11" ht="26.25" customHeight="1" x14ac:dyDescent="0.25">
      <c r="A196" s="87"/>
      <c r="B196" s="80"/>
      <c r="C196" s="80"/>
      <c r="D196" s="83"/>
      <c r="E196" s="83"/>
      <c r="F196" s="83"/>
      <c r="G196" s="209"/>
      <c r="H196" s="29" t="s">
        <v>15</v>
      </c>
      <c r="I196" s="34"/>
      <c r="J196" s="31"/>
      <c r="K196" s="32" t="e">
        <f t="shared" si="10"/>
        <v>#DIV/0!</v>
      </c>
    </row>
    <row r="197" spans="1:11" ht="26.25" customHeight="1" x14ac:dyDescent="0.25">
      <c r="A197" s="88"/>
      <c r="B197" s="81"/>
      <c r="C197" s="81"/>
      <c r="D197" s="84"/>
      <c r="E197" s="84"/>
      <c r="F197" s="84"/>
      <c r="G197" s="209"/>
      <c r="H197" s="29" t="s">
        <v>16</v>
      </c>
      <c r="I197" s="34">
        <v>19000</v>
      </c>
      <c r="J197" s="31">
        <v>21602</v>
      </c>
      <c r="K197" s="32">
        <f t="shared" si="10"/>
        <v>113.69473684210527</v>
      </c>
    </row>
    <row r="198" spans="1:11" ht="26.25" customHeight="1" x14ac:dyDescent="0.25">
      <c r="A198" s="197" t="s">
        <v>156</v>
      </c>
      <c r="B198" s="198"/>
      <c r="C198" s="198"/>
      <c r="D198" s="198"/>
      <c r="E198" s="198"/>
      <c r="F198" s="198"/>
      <c r="G198" s="198"/>
      <c r="H198" s="198"/>
      <c r="I198" s="198"/>
      <c r="J198" s="198"/>
      <c r="K198" s="199"/>
    </row>
    <row r="199" spans="1:11" ht="26.25" customHeight="1" x14ac:dyDescent="0.25">
      <c r="A199" s="200" t="s">
        <v>24</v>
      </c>
      <c r="B199" s="201"/>
      <c r="C199" s="201"/>
      <c r="D199" s="201"/>
      <c r="E199" s="201"/>
      <c r="F199" s="201"/>
      <c r="G199" s="201"/>
      <c r="H199" s="201"/>
      <c r="I199" s="201"/>
      <c r="J199" s="201"/>
      <c r="K199" s="202"/>
    </row>
    <row r="200" spans="1:11" ht="26.25" customHeight="1" x14ac:dyDescent="0.25">
      <c r="A200" s="203" t="s">
        <v>80</v>
      </c>
      <c r="B200" s="76" t="s">
        <v>153</v>
      </c>
      <c r="C200" s="76" t="s">
        <v>83</v>
      </c>
      <c r="D200" s="76" t="s">
        <v>81</v>
      </c>
      <c r="E200" s="203">
        <v>2224800</v>
      </c>
      <c r="F200" s="203">
        <v>1988489</v>
      </c>
      <c r="G200" s="206">
        <f>F200/E200*100</f>
        <v>89.378326141675657</v>
      </c>
      <c r="H200" s="26" t="s">
        <v>12</v>
      </c>
      <c r="I200" s="30">
        <v>500</v>
      </c>
      <c r="J200" s="31">
        <v>500</v>
      </c>
      <c r="K200" s="31">
        <f>J200/I200*100</f>
        <v>100</v>
      </c>
    </row>
    <row r="201" spans="1:11" ht="26.25" customHeight="1" x14ac:dyDescent="0.25">
      <c r="A201" s="204"/>
      <c r="B201" s="77"/>
      <c r="C201" s="77"/>
      <c r="D201" s="77"/>
      <c r="E201" s="204"/>
      <c r="F201" s="204"/>
      <c r="G201" s="207"/>
      <c r="H201" s="29" t="s">
        <v>13</v>
      </c>
      <c r="I201" s="30"/>
      <c r="J201" s="31"/>
      <c r="K201" s="31"/>
    </row>
    <row r="202" spans="1:11" ht="26.25" customHeight="1" x14ac:dyDescent="0.25">
      <c r="A202" s="204"/>
      <c r="B202" s="77"/>
      <c r="C202" s="77"/>
      <c r="D202" s="77"/>
      <c r="E202" s="204"/>
      <c r="F202" s="204"/>
      <c r="G202" s="207"/>
      <c r="H202" s="29" t="s">
        <v>14</v>
      </c>
      <c r="I202" s="30"/>
      <c r="J202" s="31"/>
      <c r="K202" s="31"/>
    </row>
    <row r="203" spans="1:11" ht="26.25" customHeight="1" x14ac:dyDescent="0.25">
      <c r="A203" s="204"/>
      <c r="B203" s="77"/>
      <c r="C203" s="77"/>
      <c r="D203" s="77"/>
      <c r="E203" s="204"/>
      <c r="F203" s="204"/>
      <c r="G203" s="207"/>
      <c r="H203" s="29" t="s">
        <v>15</v>
      </c>
      <c r="I203" s="30"/>
      <c r="J203" s="31"/>
      <c r="K203" s="31"/>
    </row>
    <row r="204" spans="1:11" ht="26.25" customHeight="1" x14ac:dyDescent="0.25">
      <c r="A204" s="205"/>
      <c r="B204" s="78"/>
      <c r="C204" s="78"/>
      <c r="D204" s="78"/>
      <c r="E204" s="205"/>
      <c r="F204" s="205"/>
      <c r="G204" s="208"/>
      <c r="H204" s="29" t="s">
        <v>16</v>
      </c>
      <c r="I204" s="30">
        <v>500</v>
      </c>
      <c r="J204" s="31">
        <v>500</v>
      </c>
      <c r="K204" s="31">
        <f t="shared" ref="K204:K214" si="11">J204/I204*100</f>
        <v>100</v>
      </c>
    </row>
    <row r="205" spans="1:11" ht="26.25" customHeight="1" x14ac:dyDescent="0.25">
      <c r="A205" s="73" t="s">
        <v>82</v>
      </c>
      <c r="B205" s="76" t="s">
        <v>179</v>
      </c>
      <c r="C205" s="76" t="s">
        <v>83</v>
      </c>
      <c r="D205" s="76" t="s">
        <v>141</v>
      </c>
      <c r="E205" s="76">
        <v>122457</v>
      </c>
      <c r="F205" s="76">
        <v>109450</v>
      </c>
      <c r="G205" s="206">
        <f>F205/E205*100</f>
        <v>89.378312387205312</v>
      </c>
      <c r="H205" s="26" t="s">
        <v>12</v>
      </c>
      <c r="I205" s="27">
        <v>250</v>
      </c>
      <c r="J205" s="31">
        <v>0</v>
      </c>
      <c r="K205" s="32">
        <f t="shared" si="11"/>
        <v>0</v>
      </c>
    </row>
    <row r="206" spans="1:11" ht="26.25" customHeight="1" x14ac:dyDescent="0.25">
      <c r="A206" s="74"/>
      <c r="B206" s="77"/>
      <c r="C206" s="77"/>
      <c r="D206" s="77"/>
      <c r="E206" s="77"/>
      <c r="F206" s="77"/>
      <c r="G206" s="207"/>
      <c r="H206" s="29" t="s">
        <v>13</v>
      </c>
      <c r="I206" s="27"/>
      <c r="J206" s="31"/>
      <c r="K206" s="31"/>
    </row>
    <row r="207" spans="1:11" ht="26.25" customHeight="1" x14ac:dyDescent="0.25">
      <c r="A207" s="74"/>
      <c r="B207" s="77"/>
      <c r="C207" s="77"/>
      <c r="D207" s="77"/>
      <c r="E207" s="77"/>
      <c r="F207" s="77"/>
      <c r="G207" s="207"/>
      <c r="H207" s="29" t="s">
        <v>14</v>
      </c>
      <c r="I207" s="27"/>
      <c r="J207" s="31"/>
      <c r="K207" s="31"/>
    </row>
    <row r="208" spans="1:11" ht="26.25" customHeight="1" x14ac:dyDescent="0.25">
      <c r="A208" s="74"/>
      <c r="B208" s="77"/>
      <c r="C208" s="77"/>
      <c r="D208" s="77"/>
      <c r="E208" s="77"/>
      <c r="F208" s="77"/>
      <c r="G208" s="207"/>
      <c r="H208" s="29" t="s">
        <v>15</v>
      </c>
      <c r="I208" s="27"/>
      <c r="J208" s="31"/>
      <c r="K208" s="31"/>
    </row>
    <row r="209" spans="1:11" ht="26.25" customHeight="1" x14ac:dyDescent="0.25">
      <c r="A209" s="75"/>
      <c r="B209" s="78"/>
      <c r="C209" s="78"/>
      <c r="D209" s="78"/>
      <c r="E209" s="78"/>
      <c r="F209" s="78"/>
      <c r="G209" s="208"/>
      <c r="H209" s="29" t="s">
        <v>16</v>
      </c>
      <c r="I209" s="27">
        <v>250</v>
      </c>
      <c r="J209" s="31">
        <v>0</v>
      </c>
      <c r="K209" s="32">
        <f t="shared" si="11"/>
        <v>0</v>
      </c>
    </row>
    <row r="210" spans="1:11" ht="26.25" customHeight="1" x14ac:dyDescent="0.25">
      <c r="A210" s="73"/>
      <c r="B210" s="76"/>
      <c r="C210" s="76"/>
      <c r="D210" s="221" t="s">
        <v>87</v>
      </c>
      <c r="E210" s="76">
        <v>28200</v>
      </c>
      <c r="F210" s="76">
        <v>18313.7</v>
      </c>
      <c r="G210" s="224">
        <f>F210/E210*100</f>
        <v>64.942198581560291</v>
      </c>
      <c r="H210" s="26" t="s">
        <v>12</v>
      </c>
      <c r="I210" s="30"/>
      <c r="J210" s="33"/>
      <c r="K210" s="31" t="e">
        <f t="shared" si="11"/>
        <v>#DIV/0!</v>
      </c>
    </row>
    <row r="211" spans="1:11" ht="26.25" customHeight="1" x14ac:dyDescent="0.25">
      <c r="A211" s="74"/>
      <c r="B211" s="77"/>
      <c r="C211" s="77"/>
      <c r="D211" s="222"/>
      <c r="E211" s="77"/>
      <c r="F211" s="77"/>
      <c r="G211" s="225"/>
      <c r="H211" s="29" t="s">
        <v>13</v>
      </c>
      <c r="I211" s="30"/>
      <c r="J211" s="33"/>
      <c r="K211" s="31"/>
    </row>
    <row r="212" spans="1:11" ht="26.25" customHeight="1" x14ac:dyDescent="0.25">
      <c r="A212" s="74"/>
      <c r="B212" s="77"/>
      <c r="C212" s="77"/>
      <c r="D212" s="222"/>
      <c r="E212" s="77"/>
      <c r="F212" s="77"/>
      <c r="G212" s="225"/>
      <c r="H212" s="29" t="s">
        <v>14</v>
      </c>
      <c r="I212" s="30"/>
      <c r="J212" s="33"/>
      <c r="K212" s="31"/>
    </row>
    <row r="213" spans="1:11" ht="26.25" customHeight="1" x14ac:dyDescent="0.25">
      <c r="A213" s="74"/>
      <c r="B213" s="77"/>
      <c r="C213" s="77"/>
      <c r="D213" s="222"/>
      <c r="E213" s="77"/>
      <c r="F213" s="77"/>
      <c r="G213" s="225"/>
      <c r="H213" s="29" t="s">
        <v>15</v>
      </c>
      <c r="I213" s="30"/>
      <c r="J213" s="33"/>
      <c r="K213" s="31"/>
    </row>
    <row r="214" spans="1:11" ht="9.75" customHeight="1" x14ac:dyDescent="0.25">
      <c r="A214" s="75"/>
      <c r="B214" s="78"/>
      <c r="C214" s="78"/>
      <c r="D214" s="223"/>
      <c r="E214" s="78"/>
      <c r="F214" s="78"/>
      <c r="G214" s="226"/>
      <c r="H214" s="29" t="s">
        <v>16</v>
      </c>
      <c r="I214" s="30"/>
      <c r="J214" s="33"/>
      <c r="K214" s="31" t="e">
        <f t="shared" si="11"/>
        <v>#DIV/0!</v>
      </c>
    </row>
    <row r="215" spans="1:11" ht="26.25" hidden="1" customHeight="1" x14ac:dyDescent="0.25">
      <c r="A215" s="73" t="s">
        <v>84</v>
      </c>
      <c r="B215" s="76"/>
      <c r="C215" s="76"/>
      <c r="D215" s="221"/>
      <c r="E215" s="76"/>
      <c r="F215" s="76"/>
      <c r="G215" s="76"/>
      <c r="H215" s="26" t="s">
        <v>12</v>
      </c>
      <c r="I215" s="30"/>
      <c r="J215" s="31"/>
      <c r="K215" s="31"/>
    </row>
    <row r="216" spans="1:11" ht="26.25" hidden="1" customHeight="1" x14ac:dyDescent="0.25">
      <c r="A216" s="74"/>
      <c r="B216" s="77"/>
      <c r="C216" s="77"/>
      <c r="D216" s="222"/>
      <c r="E216" s="77"/>
      <c r="F216" s="77"/>
      <c r="G216" s="77"/>
      <c r="H216" s="29" t="s">
        <v>13</v>
      </c>
      <c r="I216" s="30"/>
      <c r="J216" s="31"/>
      <c r="K216" s="31"/>
    </row>
    <row r="217" spans="1:11" ht="26.25" hidden="1" customHeight="1" x14ac:dyDescent="0.25">
      <c r="A217" s="74"/>
      <c r="B217" s="77"/>
      <c r="C217" s="77"/>
      <c r="D217" s="222"/>
      <c r="E217" s="77"/>
      <c r="F217" s="77"/>
      <c r="G217" s="77"/>
      <c r="H217" s="29" t="s">
        <v>14</v>
      </c>
      <c r="I217" s="30"/>
      <c r="J217" s="31"/>
      <c r="K217" s="31"/>
    </row>
    <row r="218" spans="1:11" ht="26.25" hidden="1" customHeight="1" x14ac:dyDescent="0.25">
      <c r="A218" s="74"/>
      <c r="B218" s="77"/>
      <c r="C218" s="77"/>
      <c r="D218" s="222"/>
      <c r="E218" s="77"/>
      <c r="F218" s="77"/>
      <c r="G218" s="77"/>
      <c r="H218" s="29" t="s">
        <v>15</v>
      </c>
      <c r="I218" s="30"/>
      <c r="J218" s="31"/>
      <c r="K218" s="31"/>
    </row>
    <row r="219" spans="1:11" ht="26.25" hidden="1" customHeight="1" x14ac:dyDescent="0.25">
      <c r="A219" s="75"/>
      <c r="B219" s="78"/>
      <c r="C219" s="78"/>
      <c r="D219" s="223"/>
      <c r="E219" s="78"/>
      <c r="F219" s="78"/>
      <c r="G219" s="78"/>
      <c r="H219" s="29" t="s">
        <v>16</v>
      </c>
      <c r="I219" s="30"/>
      <c r="J219" s="31"/>
      <c r="K219" s="31"/>
    </row>
    <row r="220" spans="1:11" ht="26.25" hidden="1" customHeight="1" x14ac:dyDescent="0.25">
      <c r="A220" s="73" t="s">
        <v>85</v>
      </c>
      <c r="B220" s="76"/>
      <c r="C220" s="76"/>
      <c r="D220" s="73"/>
      <c r="E220" s="73"/>
      <c r="F220" s="73"/>
      <c r="G220" s="73"/>
      <c r="H220" s="26" t="s">
        <v>12</v>
      </c>
      <c r="I220" s="30"/>
      <c r="J220" s="31"/>
      <c r="K220" s="31"/>
    </row>
    <row r="221" spans="1:11" ht="26.25" hidden="1" customHeight="1" x14ac:dyDescent="0.25">
      <c r="A221" s="74"/>
      <c r="B221" s="77"/>
      <c r="C221" s="77"/>
      <c r="D221" s="74"/>
      <c r="E221" s="74"/>
      <c r="F221" s="74"/>
      <c r="G221" s="74"/>
      <c r="H221" s="29" t="s">
        <v>13</v>
      </c>
      <c r="I221" s="30"/>
      <c r="J221" s="31"/>
      <c r="K221" s="31"/>
    </row>
    <row r="222" spans="1:11" ht="34.5" hidden="1" customHeight="1" x14ac:dyDescent="0.25">
      <c r="A222" s="74"/>
      <c r="B222" s="77"/>
      <c r="C222" s="77"/>
      <c r="D222" s="74"/>
      <c r="E222" s="74"/>
      <c r="F222" s="74"/>
      <c r="G222" s="74"/>
      <c r="H222" s="29" t="s">
        <v>14</v>
      </c>
      <c r="I222" s="30"/>
      <c r="J222" s="31"/>
      <c r="K222" s="31"/>
    </row>
    <row r="223" spans="1:11" ht="26.25" hidden="1" customHeight="1" x14ac:dyDescent="0.25">
      <c r="A223" s="74"/>
      <c r="B223" s="77"/>
      <c r="C223" s="77"/>
      <c r="D223" s="74"/>
      <c r="E223" s="74"/>
      <c r="F223" s="74"/>
      <c r="G223" s="74"/>
      <c r="H223" s="29" t="s">
        <v>15</v>
      </c>
      <c r="I223" s="30"/>
      <c r="J223" s="31"/>
      <c r="K223" s="31"/>
    </row>
    <row r="224" spans="1:11" ht="26.25" hidden="1" customHeight="1" x14ac:dyDescent="0.25">
      <c r="A224" s="75"/>
      <c r="B224" s="78"/>
      <c r="C224" s="78"/>
      <c r="D224" s="75"/>
      <c r="E224" s="75"/>
      <c r="F224" s="75"/>
      <c r="G224" s="75"/>
      <c r="H224" s="29" t="s">
        <v>16</v>
      </c>
      <c r="I224" s="30"/>
      <c r="J224" s="31"/>
      <c r="K224" s="31"/>
    </row>
    <row r="225" spans="1:11" ht="1.5" hidden="1" customHeight="1" x14ac:dyDescent="0.25">
      <c r="A225" s="227" t="s">
        <v>86</v>
      </c>
      <c r="B225" s="98"/>
      <c r="C225" s="98" t="s">
        <v>83</v>
      </c>
      <c r="D225" s="108"/>
      <c r="E225" s="98"/>
      <c r="F225" s="98"/>
      <c r="G225" s="230"/>
      <c r="H225" s="17" t="s">
        <v>12</v>
      </c>
      <c r="I225" s="18"/>
      <c r="J225" s="14"/>
      <c r="K225" s="15"/>
    </row>
    <row r="226" spans="1:11" ht="26.25" hidden="1" customHeight="1" x14ac:dyDescent="0.25">
      <c r="A226" s="228"/>
      <c r="B226" s="99"/>
      <c r="C226" s="99"/>
      <c r="D226" s="109"/>
      <c r="E226" s="99"/>
      <c r="F226" s="99"/>
      <c r="G226" s="231"/>
      <c r="H226" s="19" t="s">
        <v>13</v>
      </c>
      <c r="I226" s="18"/>
      <c r="J226" s="14"/>
      <c r="K226" s="14"/>
    </row>
    <row r="227" spans="1:11" ht="26.25" hidden="1" customHeight="1" x14ac:dyDescent="0.25">
      <c r="A227" s="228"/>
      <c r="B227" s="99"/>
      <c r="C227" s="99"/>
      <c r="D227" s="109"/>
      <c r="E227" s="99"/>
      <c r="F227" s="99"/>
      <c r="G227" s="231"/>
      <c r="H227" s="19" t="s">
        <v>14</v>
      </c>
      <c r="I227" s="18"/>
      <c r="J227" s="14"/>
      <c r="K227" s="14"/>
    </row>
    <row r="228" spans="1:11" ht="26.25" hidden="1" customHeight="1" x14ac:dyDescent="0.25">
      <c r="A228" s="228"/>
      <c r="B228" s="99"/>
      <c r="C228" s="99"/>
      <c r="D228" s="109"/>
      <c r="E228" s="99"/>
      <c r="F228" s="99"/>
      <c r="G228" s="231"/>
      <c r="H228" s="19" t="s">
        <v>15</v>
      </c>
      <c r="I228" s="18"/>
      <c r="J228" s="14"/>
      <c r="K228" s="14"/>
    </row>
    <row r="229" spans="1:11" ht="26.25" hidden="1" customHeight="1" x14ac:dyDescent="0.25">
      <c r="A229" s="229"/>
      <c r="B229" s="100"/>
      <c r="C229" s="100"/>
      <c r="D229" s="110"/>
      <c r="E229" s="100"/>
      <c r="F229" s="100"/>
      <c r="G229" s="232"/>
      <c r="H229" s="19" t="s">
        <v>16</v>
      </c>
      <c r="I229" s="18"/>
      <c r="J229" s="14"/>
      <c r="K229" s="15"/>
    </row>
    <row r="230" spans="1:11" ht="1.5" hidden="1" customHeight="1" x14ac:dyDescent="0.25">
      <c r="A230" s="227" t="s">
        <v>88</v>
      </c>
      <c r="B230" s="98"/>
      <c r="C230" s="98" t="s">
        <v>83</v>
      </c>
      <c r="D230" s="108"/>
      <c r="E230" s="98"/>
      <c r="F230" s="98"/>
      <c r="G230" s="98"/>
      <c r="H230" s="17" t="s">
        <v>12</v>
      </c>
      <c r="I230" s="18"/>
      <c r="J230" s="14"/>
      <c r="K230" s="14"/>
    </row>
    <row r="231" spans="1:11" ht="26.25" hidden="1" customHeight="1" x14ac:dyDescent="0.25">
      <c r="A231" s="228"/>
      <c r="B231" s="99"/>
      <c r="C231" s="99"/>
      <c r="D231" s="109"/>
      <c r="E231" s="228"/>
      <c r="F231" s="228"/>
      <c r="G231" s="228"/>
      <c r="H231" s="19" t="s">
        <v>13</v>
      </c>
      <c r="I231" s="18"/>
      <c r="J231" s="14"/>
      <c r="K231" s="14"/>
    </row>
    <row r="232" spans="1:11" ht="35.25" hidden="1" customHeight="1" x14ac:dyDescent="0.25">
      <c r="A232" s="228"/>
      <c r="B232" s="99"/>
      <c r="C232" s="99"/>
      <c r="D232" s="109"/>
      <c r="E232" s="228"/>
      <c r="F232" s="228"/>
      <c r="G232" s="228"/>
      <c r="H232" s="19" t="s">
        <v>14</v>
      </c>
      <c r="I232" s="18"/>
      <c r="J232" s="14"/>
      <c r="K232" s="14"/>
    </row>
    <row r="233" spans="1:11" ht="26.25" hidden="1" customHeight="1" x14ac:dyDescent="0.25">
      <c r="A233" s="228"/>
      <c r="B233" s="99"/>
      <c r="C233" s="99"/>
      <c r="D233" s="109"/>
      <c r="E233" s="228"/>
      <c r="F233" s="228"/>
      <c r="G233" s="228"/>
      <c r="H233" s="19" t="s">
        <v>15</v>
      </c>
      <c r="I233" s="18"/>
      <c r="J233" s="14"/>
      <c r="K233" s="14"/>
    </row>
    <row r="234" spans="1:11" ht="26.25" hidden="1" customHeight="1" x14ac:dyDescent="0.25">
      <c r="A234" s="229"/>
      <c r="B234" s="100"/>
      <c r="C234" s="100"/>
      <c r="D234" s="110"/>
      <c r="E234" s="229"/>
      <c r="F234" s="229"/>
      <c r="G234" s="229"/>
      <c r="H234" s="19" t="s">
        <v>16</v>
      </c>
      <c r="I234" s="18"/>
      <c r="J234" s="14"/>
      <c r="K234" s="14"/>
    </row>
    <row r="235" spans="1:11" ht="26.25" hidden="1" customHeight="1" x14ac:dyDescent="0.25">
      <c r="A235" s="98" t="s">
        <v>89</v>
      </c>
      <c r="B235" s="98"/>
      <c r="C235" s="98" t="s">
        <v>83</v>
      </c>
      <c r="D235" s="98"/>
      <c r="E235" s="98"/>
      <c r="F235" s="98"/>
      <c r="G235" s="98"/>
      <c r="H235" s="17" t="s">
        <v>12</v>
      </c>
      <c r="I235" s="18"/>
      <c r="J235" s="20"/>
      <c r="K235" s="14"/>
    </row>
    <row r="236" spans="1:11" ht="26.25" hidden="1" customHeight="1" x14ac:dyDescent="0.25">
      <c r="A236" s="99"/>
      <c r="B236" s="99"/>
      <c r="C236" s="99"/>
      <c r="D236" s="99"/>
      <c r="E236" s="99"/>
      <c r="F236" s="99"/>
      <c r="G236" s="99"/>
      <c r="H236" s="19" t="s">
        <v>13</v>
      </c>
      <c r="I236" s="18"/>
      <c r="J236" s="20"/>
      <c r="K236" s="14"/>
    </row>
    <row r="237" spans="1:11" ht="37.5" hidden="1" customHeight="1" x14ac:dyDescent="0.25">
      <c r="A237" s="99"/>
      <c r="B237" s="99"/>
      <c r="C237" s="99"/>
      <c r="D237" s="99"/>
      <c r="E237" s="99"/>
      <c r="F237" s="99"/>
      <c r="G237" s="99"/>
      <c r="H237" s="19" t="s">
        <v>14</v>
      </c>
      <c r="I237" s="18"/>
      <c r="J237" s="20"/>
      <c r="K237" s="14"/>
    </row>
    <row r="238" spans="1:11" ht="26.25" hidden="1" customHeight="1" x14ac:dyDescent="0.25">
      <c r="A238" s="99"/>
      <c r="B238" s="99"/>
      <c r="C238" s="99"/>
      <c r="D238" s="99"/>
      <c r="E238" s="99"/>
      <c r="F238" s="99"/>
      <c r="G238" s="99"/>
      <c r="H238" s="19" t="s">
        <v>15</v>
      </c>
      <c r="I238" s="18"/>
      <c r="J238" s="20"/>
      <c r="K238" s="14"/>
    </row>
    <row r="239" spans="1:11" ht="26.25" hidden="1" customHeight="1" x14ac:dyDescent="0.25">
      <c r="A239" s="100"/>
      <c r="B239" s="100"/>
      <c r="C239" s="100"/>
      <c r="D239" s="100"/>
      <c r="E239" s="100"/>
      <c r="F239" s="100"/>
      <c r="G239" s="100"/>
      <c r="H239" s="19" t="s">
        <v>16</v>
      </c>
      <c r="I239" s="18"/>
      <c r="J239" s="20"/>
      <c r="K239" s="14"/>
    </row>
    <row r="240" spans="1:11" ht="26.25" hidden="1" customHeight="1" x14ac:dyDescent="0.25">
      <c r="A240" s="98" t="s">
        <v>90</v>
      </c>
      <c r="B240" s="98"/>
      <c r="C240" s="98" t="s">
        <v>83</v>
      </c>
      <c r="D240" s="98"/>
      <c r="E240" s="98"/>
      <c r="F240" s="98"/>
      <c r="G240" s="98"/>
      <c r="H240" s="17" t="s">
        <v>12</v>
      </c>
      <c r="I240" s="18"/>
      <c r="J240" s="20"/>
      <c r="K240" s="14"/>
    </row>
    <row r="241" spans="1:11" ht="26.25" hidden="1" customHeight="1" x14ac:dyDescent="0.25">
      <c r="A241" s="99"/>
      <c r="B241" s="99"/>
      <c r="C241" s="99"/>
      <c r="D241" s="99"/>
      <c r="E241" s="99"/>
      <c r="F241" s="99"/>
      <c r="G241" s="99"/>
      <c r="H241" s="19" t="s">
        <v>13</v>
      </c>
      <c r="I241" s="18"/>
      <c r="J241" s="20"/>
      <c r="K241" s="14"/>
    </row>
    <row r="242" spans="1:11" ht="33.75" hidden="1" customHeight="1" x14ac:dyDescent="0.25">
      <c r="A242" s="99"/>
      <c r="B242" s="99"/>
      <c r="C242" s="99"/>
      <c r="D242" s="99"/>
      <c r="E242" s="99"/>
      <c r="F242" s="99"/>
      <c r="G242" s="99"/>
      <c r="H242" s="19" t="s">
        <v>14</v>
      </c>
      <c r="I242" s="18"/>
      <c r="J242" s="20"/>
      <c r="K242" s="14"/>
    </row>
    <row r="243" spans="1:11" ht="26.25" hidden="1" customHeight="1" x14ac:dyDescent="0.25">
      <c r="A243" s="99"/>
      <c r="B243" s="99"/>
      <c r="C243" s="99"/>
      <c r="D243" s="99"/>
      <c r="E243" s="99"/>
      <c r="F243" s="99"/>
      <c r="G243" s="99"/>
      <c r="H243" s="19" t="s">
        <v>15</v>
      </c>
      <c r="I243" s="18"/>
      <c r="J243" s="20"/>
      <c r="K243" s="14"/>
    </row>
    <row r="244" spans="1:11" ht="26.25" hidden="1" customHeight="1" x14ac:dyDescent="0.25">
      <c r="A244" s="100"/>
      <c r="B244" s="100"/>
      <c r="C244" s="100"/>
      <c r="D244" s="100"/>
      <c r="E244" s="100"/>
      <c r="F244" s="100"/>
      <c r="G244" s="100"/>
      <c r="H244" s="19" t="s">
        <v>16</v>
      </c>
      <c r="I244" s="18"/>
      <c r="J244" s="20"/>
      <c r="K244" s="14"/>
    </row>
    <row r="245" spans="1:11" ht="26.25" customHeight="1" x14ac:dyDescent="0.25">
      <c r="A245" s="189" t="s">
        <v>91</v>
      </c>
      <c r="B245" s="190"/>
      <c r="C245" s="190"/>
      <c r="D245" s="190"/>
      <c r="E245" s="190"/>
      <c r="F245" s="190"/>
      <c r="G245" s="190"/>
      <c r="H245" s="190"/>
      <c r="I245" s="190"/>
      <c r="J245" s="190"/>
      <c r="K245" s="191"/>
    </row>
    <row r="246" spans="1:11" ht="26.25" customHeight="1" x14ac:dyDescent="0.25">
      <c r="A246" s="189" t="s">
        <v>92</v>
      </c>
      <c r="B246" s="190"/>
      <c r="C246" s="190"/>
      <c r="D246" s="190"/>
      <c r="E246" s="190"/>
      <c r="F246" s="190"/>
      <c r="G246" s="190"/>
      <c r="H246" s="190"/>
      <c r="I246" s="190"/>
      <c r="J246" s="190"/>
      <c r="K246" s="191"/>
    </row>
    <row r="247" spans="1:11" ht="26.25" customHeight="1" x14ac:dyDescent="0.25">
      <c r="A247" s="259" t="s">
        <v>93</v>
      </c>
      <c r="B247" s="234" t="s">
        <v>97</v>
      </c>
      <c r="C247" s="234" t="s">
        <v>94</v>
      </c>
      <c r="D247" s="174" t="s">
        <v>95</v>
      </c>
      <c r="E247" s="174">
        <v>2.6</v>
      </c>
      <c r="F247" s="245">
        <v>0</v>
      </c>
      <c r="G247" s="234" t="s">
        <v>144</v>
      </c>
      <c r="H247" s="22" t="s">
        <v>12</v>
      </c>
      <c r="I247" s="37">
        <v>3000</v>
      </c>
      <c r="J247" s="244">
        <v>0</v>
      </c>
      <c r="K247" s="244">
        <f>J247/I247*100</f>
        <v>0</v>
      </c>
    </row>
    <row r="248" spans="1:11" ht="26.25" customHeight="1" x14ac:dyDescent="0.25">
      <c r="A248" s="260"/>
      <c r="B248" s="235"/>
      <c r="C248" s="235"/>
      <c r="D248" s="175"/>
      <c r="E248" s="175"/>
      <c r="F248" s="246"/>
      <c r="G248" s="235"/>
      <c r="H248" s="25" t="s">
        <v>13</v>
      </c>
      <c r="I248" s="37"/>
      <c r="J248" s="244">
        <v>0</v>
      </c>
      <c r="K248" s="244" t="e">
        <f t="shared" ref="K248:K265" si="12">J248/I248*100</f>
        <v>#DIV/0!</v>
      </c>
    </row>
    <row r="249" spans="1:11" ht="42.75" customHeight="1" x14ac:dyDescent="0.25">
      <c r="A249" s="260"/>
      <c r="B249" s="235"/>
      <c r="C249" s="235"/>
      <c r="D249" s="175"/>
      <c r="E249" s="175"/>
      <c r="F249" s="246"/>
      <c r="G249" s="235"/>
      <c r="H249" s="25" t="s">
        <v>14</v>
      </c>
      <c r="I249" s="37">
        <v>2700</v>
      </c>
      <c r="J249" s="244">
        <v>0</v>
      </c>
      <c r="K249" s="244">
        <f t="shared" si="12"/>
        <v>0</v>
      </c>
    </row>
    <row r="250" spans="1:11" ht="26.25" customHeight="1" x14ac:dyDescent="0.25">
      <c r="A250" s="260"/>
      <c r="B250" s="235"/>
      <c r="C250" s="235"/>
      <c r="D250" s="175"/>
      <c r="E250" s="175"/>
      <c r="F250" s="246"/>
      <c r="G250" s="235"/>
      <c r="H250" s="25" t="s">
        <v>15</v>
      </c>
      <c r="I250" s="37">
        <v>300</v>
      </c>
      <c r="J250" s="244">
        <v>0</v>
      </c>
      <c r="K250" s="244">
        <f t="shared" si="12"/>
        <v>0</v>
      </c>
    </row>
    <row r="251" spans="1:11" ht="26.25" customHeight="1" x14ac:dyDescent="0.25">
      <c r="A251" s="261"/>
      <c r="B251" s="236"/>
      <c r="C251" s="236"/>
      <c r="D251" s="176"/>
      <c r="E251" s="176"/>
      <c r="F251" s="247"/>
      <c r="G251" s="236"/>
      <c r="H251" s="25" t="s">
        <v>16</v>
      </c>
      <c r="I251" s="244"/>
      <c r="J251" s="244"/>
      <c r="K251" s="244" t="e">
        <f t="shared" si="12"/>
        <v>#DIV/0!</v>
      </c>
    </row>
    <row r="252" spans="1:11" ht="26.25" customHeight="1" x14ac:dyDescent="0.25">
      <c r="A252" s="238" t="s">
        <v>96</v>
      </c>
      <c r="B252" s="234" t="s">
        <v>98</v>
      </c>
      <c r="C252" s="234" t="s">
        <v>94</v>
      </c>
      <c r="D252" s="237" t="s">
        <v>95</v>
      </c>
      <c r="E252" s="237">
        <v>2.6</v>
      </c>
      <c r="F252" s="234">
        <v>0</v>
      </c>
      <c r="G252" s="234"/>
      <c r="H252" s="22" t="s">
        <v>12</v>
      </c>
      <c r="I252" s="37">
        <v>3000</v>
      </c>
      <c r="J252" s="244">
        <v>3497</v>
      </c>
      <c r="K252" s="244">
        <f t="shared" si="12"/>
        <v>116.56666666666666</v>
      </c>
    </row>
    <row r="253" spans="1:11" ht="26.25" customHeight="1" x14ac:dyDescent="0.25">
      <c r="A253" s="241"/>
      <c r="B253" s="235"/>
      <c r="C253" s="235"/>
      <c r="D253" s="240"/>
      <c r="E253" s="240"/>
      <c r="F253" s="235"/>
      <c r="G253" s="235"/>
      <c r="H253" s="25" t="s">
        <v>13</v>
      </c>
      <c r="I253" s="37"/>
      <c r="J253" s="244"/>
      <c r="K253" s="244" t="e">
        <f t="shared" si="12"/>
        <v>#DIV/0!</v>
      </c>
    </row>
    <row r="254" spans="1:11" ht="41.25" customHeight="1" x14ac:dyDescent="0.25">
      <c r="A254" s="241"/>
      <c r="B254" s="235"/>
      <c r="C254" s="235"/>
      <c r="D254" s="240"/>
      <c r="E254" s="240"/>
      <c r="F254" s="235"/>
      <c r="G254" s="235"/>
      <c r="H254" s="25" t="s">
        <v>14</v>
      </c>
      <c r="I254" s="37">
        <v>2700</v>
      </c>
      <c r="J254" s="244">
        <v>3497</v>
      </c>
      <c r="K254" s="244">
        <f t="shared" si="12"/>
        <v>129.51851851851853</v>
      </c>
    </row>
    <row r="255" spans="1:11" ht="26.25" customHeight="1" x14ac:dyDescent="0.25">
      <c r="A255" s="241"/>
      <c r="B255" s="235"/>
      <c r="C255" s="235"/>
      <c r="D255" s="240"/>
      <c r="E255" s="240"/>
      <c r="F255" s="235"/>
      <c r="G255" s="235"/>
      <c r="H255" s="25" t="s">
        <v>15</v>
      </c>
      <c r="I255" s="37">
        <v>300</v>
      </c>
      <c r="J255" s="244">
        <v>0</v>
      </c>
      <c r="K255" s="244">
        <f t="shared" si="12"/>
        <v>0</v>
      </c>
    </row>
    <row r="256" spans="1:11" ht="26.25" customHeight="1" x14ac:dyDescent="0.25">
      <c r="A256" s="243"/>
      <c r="B256" s="236"/>
      <c r="C256" s="236"/>
      <c r="D256" s="242"/>
      <c r="E256" s="242"/>
      <c r="F256" s="236"/>
      <c r="G256" s="236"/>
      <c r="H256" s="25" t="s">
        <v>16</v>
      </c>
      <c r="I256" s="37"/>
      <c r="J256" s="244">
        <v>0</v>
      </c>
      <c r="K256" s="244" t="e">
        <f t="shared" si="12"/>
        <v>#DIV/0!</v>
      </c>
    </row>
    <row r="257" spans="1:11" ht="26.25" customHeight="1" x14ac:dyDescent="0.25">
      <c r="A257" s="238" t="s">
        <v>99</v>
      </c>
      <c r="B257" s="234" t="s">
        <v>100</v>
      </c>
      <c r="C257" s="234" t="s">
        <v>94</v>
      </c>
      <c r="D257" s="237" t="s">
        <v>95</v>
      </c>
      <c r="E257" s="237">
        <v>3.9</v>
      </c>
      <c r="F257" s="234">
        <v>0</v>
      </c>
      <c r="G257" s="234" t="s">
        <v>144</v>
      </c>
      <c r="H257" s="22" t="s">
        <v>12</v>
      </c>
      <c r="I257" s="37">
        <v>3000</v>
      </c>
      <c r="J257" s="250">
        <v>0</v>
      </c>
      <c r="K257" s="244">
        <f t="shared" si="12"/>
        <v>0</v>
      </c>
    </row>
    <row r="258" spans="1:11" ht="26.25" customHeight="1" x14ac:dyDescent="0.25">
      <c r="A258" s="241"/>
      <c r="B258" s="235"/>
      <c r="C258" s="235"/>
      <c r="D258" s="240"/>
      <c r="E258" s="240"/>
      <c r="F258" s="235"/>
      <c r="G258" s="235"/>
      <c r="H258" s="25" t="s">
        <v>13</v>
      </c>
      <c r="I258" s="37"/>
      <c r="J258" s="250"/>
      <c r="K258" s="244" t="e">
        <f t="shared" si="12"/>
        <v>#DIV/0!</v>
      </c>
    </row>
    <row r="259" spans="1:11" ht="26.25" customHeight="1" x14ac:dyDescent="0.25">
      <c r="A259" s="241"/>
      <c r="B259" s="235"/>
      <c r="C259" s="235"/>
      <c r="D259" s="240"/>
      <c r="E259" s="240"/>
      <c r="F259" s="235"/>
      <c r="G259" s="235"/>
      <c r="H259" s="25" t="s">
        <v>14</v>
      </c>
      <c r="I259" s="37">
        <v>2700</v>
      </c>
      <c r="J259" s="250">
        <v>0</v>
      </c>
      <c r="K259" s="244">
        <f>J259/I259*100</f>
        <v>0</v>
      </c>
    </row>
    <row r="260" spans="1:11" ht="26.25" customHeight="1" x14ac:dyDescent="0.25">
      <c r="A260" s="241"/>
      <c r="B260" s="235"/>
      <c r="C260" s="235"/>
      <c r="D260" s="240"/>
      <c r="E260" s="240"/>
      <c r="F260" s="235"/>
      <c r="G260" s="235"/>
      <c r="H260" s="25" t="s">
        <v>15</v>
      </c>
      <c r="I260" s="37">
        <v>300</v>
      </c>
      <c r="J260" s="250">
        <v>0</v>
      </c>
      <c r="K260" s="244">
        <f t="shared" si="12"/>
        <v>0</v>
      </c>
    </row>
    <row r="261" spans="1:11" ht="26.25" customHeight="1" x14ac:dyDescent="0.25">
      <c r="A261" s="243"/>
      <c r="B261" s="236"/>
      <c r="C261" s="236"/>
      <c r="D261" s="242"/>
      <c r="E261" s="242"/>
      <c r="F261" s="236"/>
      <c r="G261" s="236"/>
      <c r="H261" s="25" t="s">
        <v>16</v>
      </c>
      <c r="I261" s="37"/>
      <c r="J261" s="250"/>
      <c r="K261" s="244" t="e">
        <f t="shared" si="12"/>
        <v>#DIV/0!</v>
      </c>
    </row>
    <row r="262" spans="1:11" ht="26.25" customHeight="1" x14ac:dyDescent="0.25">
      <c r="A262" s="238" t="s">
        <v>101</v>
      </c>
      <c r="B262" s="234" t="s">
        <v>102</v>
      </c>
      <c r="C262" s="234" t="s">
        <v>94</v>
      </c>
      <c r="D262" s="237" t="s">
        <v>95</v>
      </c>
      <c r="E262" s="237">
        <v>1</v>
      </c>
      <c r="F262" s="237">
        <v>0</v>
      </c>
      <c r="G262" s="234" t="s">
        <v>144</v>
      </c>
      <c r="H262" s="22" t="s">
        <v>12</v>
      </c>
      <c r="I262" s="37">
        <v>1000</v>
      </c>
      <c r="J262" s="37">
        <v>0</v>
      </c>
      <c r="K262" s="244">
        <f t="shared" si="12"/>
        <v>0</v>
      </c>
    </row>
    <row r="263" spans="1:11" ht="26.25" customHeight="1" x14ac:dyDescent="0.25">
      <c r="A263" s="241"/>
      <c r="B263" s="235"/>
      <c r="C263" s="235"/>
      <c r="D263" s="240"/>
      <c r="E263" s="240"/>
      <c r="F263" s="240"/>
      <c r="G263" s="235"/>
      <c r="H263" s="25" t="s">
        <v>13</v>
      </c>
      <c r="I263" s="37"/>
      <c r="J263" s="37"/>
      <c r="K263" s="244" t="e">
        <f t="shared" si="12"/>
        <v>#DIV/0!</v>
      </c>
    </row>
    <row r="264" spans="1:11" ht="40.5" customHeight="1" x14ac:dyDescent="0.25">
      <c r="A264" s="241"/>
      <c r="B264" s="235"/>
      <c r="C264" s="235"/>
      <c r="D264" s="240"/>
      <c r="E264" s="240"/>
      <c r="F264" s="240"/>
      <c r="G264" s="235"/>
      <c r="H264" s="25" t="s">
        <v>14</v>
      </c>
      <c r="I264" s="37">
        <v>900</v>
      </c>
      <c r="J264" s="37">
        <v>0</v>
      </c>
      <c r="K264" s="244">
        <f t="shared" si="12"/>
        <v>0</v>
      </c>
    </row>
    <row r="265" spans="1:11" ht="26.25" customHeight="1" x14ac:dyDescent="0.25">
      <c r="A265" s="241"/>
      <c r="B265" s="235"/>
      <c r="C265" s="235"/>
      <c r="D265" s="240"/>
      <c r="E265" s="240"/>
      <c r="F265" s="240"/>
      <c r="G265" s="235"/>
      <c r="H265" s="25" t="s">
        <v>15</v>
      </c>
      <c r="I265" s="37">
        <v>100</v>
      </c>
      <c r="J265" s="37">
        <v>0</v>
      </c>
      <c r="K265" s="244">
        <f t="shared" si="12"/>
        <v>0</v>
      </c>
    </row>
    <row r="266" spans="1:11" ht="26.25" customHeight="1" x14ac:dyDescent="0.25">
      <c r="A266" s="243"/>
      <c r="B266" s="236"/>
      <c r="C266" s="236"/>
      <c r="D266" s="242"/>
      <c r="E266" s="242"/>
      <c r="F266" s="242"/>
      <c r="G266" s="236"/>
      <c r="H266" s="25" t="s">
        <v>16</v>
      </c>
      <c r="I266" s="37"/>
      <c r="J266" s="37"/>
      <c r="K266" s="244" t="e">
        <f>J266/I266*100</f>
        <v>#DIV/0!</v>
      </c>
    </row>
    <row r="267" spans="1:11" ht="26.25" customHeight="1" x14ac:dyDescent="0.25">
      <c r="A267" s="146" t="s">
        <v>25</v>
      </c>
      <c r="B267" s="147"/>
      <c r="C267" s="147"/>
      <c r="D267" s="147"/>
      <c r="E267" s="147"/>
      <c r="F267" s="147"/>
      <c r="G267" s="147"/>
      <c r="H267" s="147"/>
      <c r="I267" s="147"/>
      <c r="J267" s="147"/>
      <c r="K267" s="148"/>
    </row>
    <row r="268" spans="1:11" ht="26.25" customHeight="1" x14ac:dyDescent="0.25">
      <c r="A268" s="146" t="s">
        <v>26</v>
      </c>
      <c r="B268" s="147"/>
      <c r="C268" s="147"/>
      <c r="D268" s="147"/>
      <c r="E268" s="147"/>
      <c r="F268" s="147"/>
      <c r="G268" s="147"/>
      <c r="H268" s="147"/>
      <c r="I268" s="147"/>
      <c r="J268" s="147"/>
      <c r="K268" s="148"/>
    </row>
    <row r="269" spans="1:11" ht="26.25" customHeight="1" x14ac:dyDescent="0.25">
      <c r="A269" s="245" t="s">
        <v>103</v>
      </c>
      <c r="B269" s="234" t="s">
        <v>183</v>
      </c>
      <c r="C269" s="234" t="s">
        <v>94</v>
      </c>
      <c r="D269" s="237" t="s">
        <v>95</v>
      </c>
      <c r="E269" s="237">
        <v>3.5</v>
      </c>
      <c r="F269" s="234">
        <v>3.5</v>
      </c>
      <c r="G269" s="234">
        <v>100</v>
      </c>
      <c r="H269" s="22" t="s">
        <v>12</v>
      </c>
      <c r="I269" s="37">
        <v>30400</v>
      </c>
      <c r="J269" s="244">
        <v>30400</v>
      </c>
      <c r="K269" s="244">
        <f>J269/I269*100</f>
        <v>100</v>
      </c>
    </row>
    <row r="270" spans="1:11" ht="26.25" customHeight="1" x14ac:dyDescent="0.25">
      <c r="A270" s="246"/>
      <c r="B270" s="235"/>
      <c r="C270" s="235"/>
      <c r="D270" s="240"/>
      <c r="E270" s="240"/>
      <c r="F270" s="235"/>
      <c r="G270" s="235"/>
      <c r="H270" s="25" t="s">
        <v>13</v>
      </c>
      <c r="I270" s="37"/>
      <c r="J270" s="244"/>
      <c r="K270" s="244" t="e">
        <f t="shared" ref="K270:K278" si="13">J270/I270*100</f>
        <v>#DIV/0!</v>
      </c>
    </row>
    <row r="271" spans="1:11" ht="41.25" customHeight="1" x14ac:dyDescent="0.25">
      <c r="A271" s="246"/>
      <c r="B271" s="235"/>
      <c r="C271" s="235"/>
      <c r="D271" s="240"/>
      <c r="E271" s="240"/>
      <c r="F271" s="235"/>
      <c r="G271" s="235"/>
      <c r="H271" s="25" t="s">
        <v>14</v>
      </c>
      <c r="I271" s="37">
        <v>30400</v>
      </c>
      <c r="J271" s="244">
        <v>30400</v>
      </c>
      <c r="K271" s="244">
        <f t="shared" si="13"/>
        <v>100</v>
      </c>
    </row>
    <row r="272" spans="1:11" ht="26.25" customHeight="1" x14ac:dyDescent="0.25">
      <c r="A272" s="246"/>
      <c r="B272" s="235"/>
      <c r="C272" s="235"/>
      <c r="D272" s="240"/>
      <c r="E272" s="240"/>
      <c r="F272" s="235"/>
      <c r="G272" s="235"/>
      <c r="H272" s="25" t="s">
        <v>15</v>
      </c>
      <c r="I272" s="37"/>
      <c r="J272" s="244">
        <v>0</v>
      </c>
      <c r="K272" s="244" t="e">
        <f t="shared" si="13"/>
        <v>#DIV/0!</v>
      </c>
    </row>
    <row r="273" spans="1:11" ht="26.25" customHeight="1" x14ac:dyDescent="0.25">
      <c r="A273" s="247"/>
      <c r="B273" s="236"/>
      <c r="C273" s="236"/>
      <c r="D273" s="242"/>
      <c r="E273" s="242"/>
      <c r="F273" s="236"/>
      <c r="G273" s="236"/>
      <c r="H273" s="25" t="s">
        <v>16</v>
      </c>
      <c r="I273" s="244"/>
      <c r="J273" s="244"/>
      <c r="K273" s="244" t="e">
        <f t="shared" si="13"/>
        <v>#DIV/0!</v>
      </c>
    </row>
    <row r="274" spans="1:11" ht="26.25" customHeight="1" x14ac:dyDescent="0.25">
      <c r="A274" s="234" t="s">
        <v>104</v>
      </c>
      <c r="B274" s="234" t="s">
        <v>182</v>
      </c>
      <c r="C274" s="234" t="s">
        <v>94</v>
      </c>
      <c r="D274" s="237" t="s">
        <v>95</v>
      </c>
      <c r="E274" s="237">
        <v>0.6</v>
      </c>
      <c r="F274" s="234">
        <v>0.6</v>
      </c>
      <c r="G274" s="234">
        <f>F274/E274*100</f>
        <v>100</v>
      </c>
      <c r="H274" s="22" t="s">
        <v>12</v>
      </c>
      <c r="I274" s="37">
        <v>7500</v>
      </c>
      <c r="J274" s="244">
        <v>7500</v>
      </c>
      <c r="K274" s="244">
        <f t="shared" si="13"/>
        <v>100</v>
      </c>
    </row>
    <row r="275" spans="1:11" ht="26.25" customHeight="1" x14ac:dyDescent="0.25">
      <c r="A275" s="235"/>
      <c r="B275" s="235"/>
      <c r="C275" s="235"/>
      <c r="D275" s="240"/>
      <c r="E275" s="240"/>
      <c r="F275" s="235"/>
      <c r="G275" s="235"/>
      <c r="H275" s="25" t="s">
        <v>13</v>
      </c>
      <c r="I275" s="37"/>
      <c r="J275" s="244"/>
      <c r="K275" s="244" t="e">
        <f t="shared" si="13"/>
        <v>#DIV/0!</v>
      </c>
    </row>
    <row r="276" spans="1:11" ht="36" customHeight="1" x14ac:dyDescent="0.25">
      <c r="A276" s="235"/>
      <c r="B276" s="235"/>
      <c r="C276" s="235"/>
      <c r="D276" s="240"/>
      <c r="E276" s="240"/>
      <c r="F276" s="235"/>
      <c r="G276" s="235"/>
      <c r="H276" s="25" t="s">
        <v>14</v>
      </c>
      <c r="I276" s="37">
        <v>7500</v>
      </c>
      <c r="J276" s="244">
        <v>7500</v>
      </c>
      <c r="K276" s="244">
        <f t="shared" si="13"/>
        <v>100</v>
      </c>
    </row>
    <row r="277" spans="1:11" ht="26.25" customHeight="1" x14ac:dyDescent="0.25">
      <c r="A277" s="235"/>
      <c r="B277" s="235"/>
      <c r="C277" s="235"/>
      <c r="D277" s="240"/>
      <c r="E277" s="240"/>
      <c r="F277" s="235"/>
      <c r="G277" s="235"/>
      <c r="H277" s="25" t="s">
        <v>15</v>
      </c>
      <c r="I277" s="37"/>
      <c r="J277" s="244"/>
      <c r="K277" s="244" t="e">
        <f t="shared" si="13"/>
        <v>#DIV/0!</v>
      </c>
    </row>
    <row r="278" spans="1:11" ht="26.25" customHeight="1" x14ac:dyDescent="0.25">
      <c r="A278" s="236"/>
      <c r="B278" s="236"/>
      <c r="C278" s="236"/>
      <c r="D278" s="242"/>
      <c r="E278" s="242"/>
      <c r="F278" s="236"/>
      <c r="G278" s="236"/>
      <c r="H278" s="25" t="s">
        <v>16</v>
      </c>
      <c r="I278" s="37"/>
      <c r="J278" s="244"/>
      <c r="K278" s="244" t="e">
        <f t="shared" si="13"/>
        <v>#DIV/0!</v>
      </c>
    </row>
    <row r="279" spans="1:11" ht="26.25" customHeight="1" x14ac:dyDescent="0.25">
      <c r="A279" s="146" t="s">
        <v>27</v>
      </c>
      <c r="B279" s="147"/>
      <c r="C279" s="147"/>
      <c r="D279" s="147"/>
      <c r="E279" s="147"/>
      <c r="F279" s="147"/>
      <c r="G279" s="147"/>
      <c r="H279" s="147"/>
      <c r="I279" s="147"/>
      <c r="J279" s="147"/>
      <c r="K279" s="148"/>
    </row>
    <row r="280" spans="1:11" ht="26.25" customHeight="1" x14ac:dyDescent="0.25">
      <c r="A280" s="146" t="s">
        <v>28</v>
      </c>
      <c r="B280" s="147"/>
      <c r="C280" s="147"/>
      <c r="D280" s="147"/>
      <c r="E280" s="147"/>
      <c r="F280" s="147"/>
      <c r="G280" s="147"/>
      <c r="H280" s="147"/>
      <c r="I280" s="147"/>
      <c r="J280" s="147"/>
      <c r="K280" s="148"/>
    </row>
    <row r="281" spans="1:11" ht="26.25" customHeight="1" x14ac:dyDescent="0.25">
      <c r="A281" s="233" t="s">
        <v>105</v>
      </c>
      <c r="B281" s="120" t="s">
        <v>181</v>
      </c>
      <c r="C281" s="120" t="s">
        <v>94</v>
      </c>
      <c r="D281" s="174" t="s">
        <v>107</v>
      </c>
      <c r="E281" s="174">
        <v>1</v>
      </c>
      <c r="F281" s="173">
        <v>1</v>
      </c>
      <c r="G281" s="234"/>
      <c r="H281" s="22" t="s">
        <v>12</v>
      </c>
      <c r="I281" s="37">
        <v>221.3</v>
      </c>
      <c r="J281" s="54">
        <v>221.3</v>
      </c>
      <c r="K281" s="54">
        <f>J281/I281*100</f>
        <v>100</v>
      </c>
    </row>
    <row r="282" spans="1:11" ht="26.25" customHeight="1" x14ac:dyDescent="0.25">
      <c r="A282" s="233"/>
      <c r="B282" s="121"/>
      <c r="C282" s="121"/>
      <c r="D282" s="175"/>
      <c r="E282" s="175"/>
      <c r="F282" s="173"/>
      <c r="G282" s="235"/>
      <c r="H282" s="25" t="s">
        <v>13</v>
      </c>
      <c r="I282" s="37"/>
      <c r="J282" s="54"/>
      <c r="K282" s="54" t="e">
        <f t="shared" ref="K282:K285" si="14">J282/I282*100</f>
        <v>#DIV/0!</v>
      </c>
    </row>
    <row r="283" spans="1:11" ht="26.25" customHeight="1" x14ac:dyDescent="0.25">
      <c r="A283" s="233"/>
      <c r="B283" s="121"/>
      <c r="C283" s="121"/>
      <c r="D283" s="175"/>
      <c r="E283" s="175"/>
      <c r="F283" s="173"/>
      <c r="G283" s="235"/>
      <c r="H283" s="25" t="s">
        <v>14</v>
      </c>
      <c r="I283" s="37">
        <v>221.1</v>
      </c>
      <c r="J283" s="54">
        <v>221.1</v>
      </c>
      <c r="K283" s="54">
        <f t="shared" si="14"/>
        <v>100</v>
      </c>
    </row>
    <row r="284" spans="1:11" ht="26.25" customHeight="1" x14ac:dyDescent="0.25">
      <c r="A284" s="233"/>
      <c r="B284" s="121"/>
      <c r="C284" s="121"/>
      <c r="D284" s="175"/>
      <c r="E284" s="175"/>
      <c r="F284" s="173"/>
      <c r="G284" s="235"/>
      <c r="H284" s="25" t="s">
        <v>15</v>
      </c>
      <c r="I284" s="37">
        <v>0.25</v>
      </c>
      <c r="J284" s="54">
        <v>0.25</v>
      </c>
      <c r="K284" s="54">
        <f t="shared" si="14"/>
        <v>100</v>
      </c>
    </row>
    <row r="285" spans="1:11" ht="26.25" customHeight="1" x14ac:dyDescent="0.25">
      <c r="A285" s="233"/>
      <c r="B285" s="122"/>
      <c r="C285" s="122"/>
      <c r="D285" s="176"/>
      <c r="E285" s="176"/>
      <c r="F285" s="173"/>
      <c r="G285" s="236"/>
      <c r="H285" s="25" t="s">
        <v>16</v>
      </c>
      <c r="I285" s="37"/>
      <c r="J285" s="54"/>
      <c r="K285" s="54" t="e">
        <f t="shared" si="14"/>
        <v>#DIV/0!</v>
      </c>
    </row>
    <row r="286" spans="1:11" ht="26.25" customHeight="1" x14ac:dyDescent="0.25">
      <c r="A286" s="234" t="s">
        <v>106</v>
      </c>
      <c r="B286" s="120" t="s">
        <v>108</v>
      </c>
      <c r="C286" s="120" t="s">
        <v>94</v>
      </c>
      <c r="D286" s="237" t="s">
        <v>109</v>
      </c>
      <c r="E286" s="237">
        <v>7</v>
      </c>
      <c r="F286" s="238">
        <v>7</v>
      </c>
      <c r="G286" s="238">
        <v>100</v>
      </c>
      <c r="H286" s="22" t="s">
        <v>12</v>
      </c>
      <c r="I286" s="37">
        <v>8565.5</v>
      </c>
      <c r="J286" s="54">
        <v>8565.5</v>
      </c>
      <c r="K286" s="239">
        <f>J286/I286*100</f>
        <v>100</v>
      </c>
    </row>
    <row r="287" spans="1:11" ht="26.25" customHeight="1" x14ac:dyDescent="0.25">
      <c r="A287" s="235"/>
      <c r="B287" s="121"/>
      <c r="C287" s="121"/>
      <c r="D287" s="240"/>
      <c r="E287" s="240"/>
      <c r="F287" s="241"/>
      <c r="G287" s="241"/>
      <c r="H287" s="25" t="s">
        <v>13</v>
      </c>
      <c r="I287" s="37"/>
      <c r="J287" s="54"/>
      <c r="K287" s="239" t="e">
        <f t="shared" ref="K287:K295" si="15">J287/I287*100</f>
        <v>#DIV/0!</v>
      </c>
    </row>
    <row r="288" spans="1:11" ht="31.5" customHeight="1" x14ac:dyDescent="0.25">
      <c r="A288" s="235"/>
      <c r="B288" s="121"/>
      <c r="C288" s="121"/>
      <c r="D288" s="240"/>
      <c r="E288" s="240"/>
      <c r="F288" s="241"/>
      <c r="G288" s="241"/>
      <c r="H288" s="25" t="s">
        <v>14</v>
      </c>
      <c r="I288" s="37">
        <v>8565.5</v>
      </c>
      <c r="J288" s="54">
        <v>8565.5</v>
      </c>
      <c r="K288" s="239">
        <f t="shared" si="15"/>
        <v>100</v>
      </c>
    </row>
    <row r="289" spans="1:11" ht="26.25" customHeight="1" x14ac:dyDescent="0.25">
      <c r="A289" s="235"/>
      <c r="B289" s="121"/>
      <c r="C289" s="121"/>
      <c r="D289" s="240"/>
      <c r="E289" s="240"/>
      <c r="F289" s="241"/>
      <c r="G289" s="241"/>
      <c r="H289" s="25" t="s">
        <v>15</v>
      </c>
      <c r="I289" s="37"/>
      <c r="J289" s="54"/>
      <c r="K289" s="239" t="e">
        <f t="shared" si="15"/>
        <v>#DIV/0!</v>
      </c>
    </row>
    <row r="290" spans="1:11" ht="26.25" customHeight="1" x14ac:dyDescent="0.25">
      <c r="A290" s="236"/>
      <c r="B290" s="122"/>
      <c r="C290" s="122"/>
      <c r="D290" s="242"/>
      <c r="E290" s="242"/>
      <c r="F290" s="243"/>
      <c r="G290" s="243"/>
      <c r="H290" s="25" t="s">
        <v>16</v>
      </c>
      <c r="I290" s="37"/>
      <c r="J290" s="54"/>
      <c r="K290" s="239" t="e">
        <f t="shared" si="15"/>
        <v>#DIV/0!</v>
      </c>
    </row>
    <row r="291" spans="1:11" ht="26.25" customHeight="1" x14ac:dyDescent="0.25">
      <c r="A291" s="233" t="s">
        <v>187</v>
      </c>
      <c r="B291" s="256" t="s">
        <v>185</v>
      </c>
      <c r="C291" s="120" t="s">
        <v>94</v>
      </c>
      <c r="D291" s="251" t="s">
        <v>95</v>
      </c>
      <c r="E291" s="251"/>
      <c r="F291" s="252"/>
      <c r="G291" s="252"/>
      <c r="H291" s="22" t="s">
        <v>12</v>
      </c>
      <c r="I291" s="37">
        <v>9000</v>
      </c>
      <c r="J291" s="54">
        <v>3000</v>
      </c>
      <c r="K291" s="239">
        <f t="shared" si="15"/>
        <v>33.333333333333329</v>
      </c>
    </row>
    <row r="292" spans="1:11" ht="26.25" customHeight="1" x14ac:dyDescent="0.25">
      <c r="A292" s="253"/>
      <c r="B292" s="257"/>
      <c r="C292" s="121"/>
      <c r="D292" s="255"/>
      <c r="E292" s="255"/>
      <c r="F292" s="254"/>
      <c r="G292" s="254"/>
      <c r="H292" s="25" t="s">
        <v>13</v>
      </c>
      <c r="I292" s="37">
        <v>6300</v>
      </c>
      <c r="J292" s="54">
        <v>2100</v>
      </c>
      <c r="K292" s="239">
        <f t="shared" si="15"/>
        <v>33.333333333333329</v>
      </c>
    </row>
    <row r="293" spans="1:11" ht="26.25" customHeight="1" x14ac:dyDescent="0.25">
      <c r="A293" s="253"/>
      <c r="B293" s="257"/>
      <c r="C293" s="121"/>
      <c r="D293" s="255"/>
      <c r="E293" s="255"/>
      <c r="F293" s="254"/>
      <c r="G293" s="254"/>
      <c r="H293" s="25" t="s">
        <v>14</v>
      </c>
      <c r="I293" s="37">
        <v>1800</v>
      </c>
      <c r="J293" s="54">
        <v>600</v>
      </c>
      <c r="K293" s="239">
        <f t="shared" si="15"/>
        <v>33.333333333333329</v>
      </c>
    </row>
    <row r="294" spans="1:11" ht="26.25" customHeight="1" x14ac:dyDescent="0.25">
      <c r="A294" s="253"/>
      <c r="B294" s="257"/>
      <c r="C294" s="121"/>
      <c r="D294" s="255"/>
      <c r="E294" s="255"/>
      <c r="F294" s="254"/>
      <c r="G294" s="254"/>
      <c r="H294" s="25" t="s">
        <v>15</v>
      </c>
      <c r="I294" s="37">
        <v>700</v>
      </c>
      <c r="J294" s="54">
        <v>233</v>
      </c>
      <c r="K294" s="239">
        <f t="shared" si="15"/>
        <v>33.285714285714285</v>
      </c>
    </row>
    <row r="295" spans="1:11" ht="26.25" customHeight="1" x14ac:dyDescent="0.25">
      <c r="A295" s="253"/>
      <c r="B295" s="257"/>
      <c r="C295" s="122"/>
      <c r="D295" s="255"/>
      <c r="E295" s="255"/>
      <c r="F295" s="254"/>
      <c r="G295" s="254"/>
      <c r="H295" s="25" t="s">
        <v>16</v>
      </c>
      <c r="I295" s="37">
        <v>200</v>
      </c>
      <c r="J295" s="54">
        <v>67</v>
      </c>
      <c r="K295" s="239">
        <f t="shared" si="15"/>
        <v>33.5</v>
      </c>
    </row>
    <row r="296" spans="1:11" ht="26.25" customHeight="1" x14ac:dyDescent="0.25">
      <c r="A296" s="146" t="s">
        <v>29</v>
      </c>
      <c r="B296" s="147"/>
      <c r="C296" s="147"/>
      <c r="D296" s="147"/>
      <c r="E296" s="147"/>
      <c r="F296" s="147"/>
      <c r="G296" s="147"/>
      <c r="H296" s="147"/>
      <c r="I296" s="147"/>
      <c r="J296" s="147"/>
      <c r="K296" s="148"/>
    </row>
    <row r="297" spans="1:11" ht="26.25" customHeight="1" x14ac:dyDescent="0.25">
      <c r="A297" s="146" t="s">
        <v>30</v>
      </c>
      <c r="B297" s="147"/>
      <c r="C297" s="147"/>
      <c r="D297" s="147"/>
      <c r="E297" s="147"/>
      <c r="F297" s="147"/>
      <c r="G297" s="147"/>
      <c r="H297" s="147"/>
      <c r="I297" s="147"/>
      <c r="J297" s="147"/>
      <c r="K297" s="148"/>
    </row>
    <row r="298" spans="1:11" ht="26.25" customHeight="1" x14ac:dyDescent="0.25">
      <c r="A298" s="128" t="s">
        <v>110</v>
      </c>
      <c r="B298" s="234" t="s">
        <v>184</v>
      </c>
      <c r="C298" s="120" t="s">
        <v>111</v>
      </c>
      <c r="D298" s="174" t="s">
        <v>107</v>
      </c>
      <c r="E298" s="248">
        <v>2</v>
      </c>
      <c r="F298" s="248">
        <v>2</v>
      </c>
      <c r="G298" s="234">
        <v>100</v>
      </c>
      <c r="H298" s="22" t="s">
        <v>12</v>
      </c>
      <c r="I298" s="37">
        <v>1717.7</v>
      </c>
      <c r="J298" s="249">
        <v>1717.7</v>
      </c>
      <c r="K298" s="249">
        <f>J298/I298*100</f>
        <v>100</v>
      </c>
    </row>
    <row r="299" spans="1:11" ht="26.25" customHeight="1" x14ac:dyDescent="0.25">
      <c r="A299" s="128"/>
      <c r="B299" s="235"/>
      <c r="C299" s="121"/>
      <c r="D299" s="175"/>
      <c r="E299" s="248"/>
      <c r="F299" s="248"/>
      <c r="G299" s="235"/>
      <c r="H299" s="25" t="s">
        <v>13</v>
      </c>
      <c r="I299" s="37"/>
      <c r="J299" s="249"/>
      <c r="K299" s="249" t="e">
        <f t="shared" ref="K299:K307" si="16">J299/I299*100</f>
        <v>#DIV/0!</v>
      </c>
    </row>
    <row r="300" spans="1:11" ht="31.5" customHeight="1" x14ac:dyDescent="0.25">
      <c r="A300" s="128"/>
      <c r="B300" s="235"/>
      <c r="C300" s="121"/>
      <c r="D300" s="175"/>
      <c r="E300" s="248"/>
      <c r="F300" s="248"/>
      <c r="G300" s="235"/>
      <c r="H300" s="25" t="s">
        <v>14</v>
      </c>
      <c r="I300" s="37">
        <v>1717.7</v>
      </c>
      <c r="J300" s="249">
        <v>1717.7</v>
      </c>
      <c r="K300" s="249">
        <f t="shared" si="16"/>
        <v>100</v>
      </c>
    </row>
    <row r="301" spans="1:11" ht="26.25" customHeight="1" x14ac:dyDescent="0.25">
      <c r="A301" s="128"/>
      <c r="B301" s="235"/>
      <c r="C301" s="121"/>
      <c r="D301" s="175"/>
      <c r="E301" s="248"/>
      <c r="F301" s="248"/>
      <c r="G301" s="235"/>
      <c r="H301" s="25" t="s">
        <v>15</v>
      </c>
      <c r="I301" s="37"/>
      <c r="J301" s="249">
        <v>0</v>
      </c>
      <c r="K301" s="249" t="e">
        <f t="shared" si="16"/>
        <v>#DIV/0!</v>
      </c>
    </row>
    <row r="302" spans="1:11" ht="68.25" customHeight="1" x14ac:dyDescent="0.25">
      <c r="A302" s="128"/>
      <c r="B302" s="236"/>
      <c r="C302" s="122"/>
      <c r="D302" s="176"/>
      <c r="E302" s="248"/>
      <c r="F302" s="248"/>
      <c r="G302" s="236"/>
      <c r="H302" s="25" t="s">
        <v>16</v>
      </c>
      <c r="I302" s="244"/>
      <c r="J302" s="244"/>
      <c r="K302" s="249" t="e">
        <f t="shared" si="16"/>
        <v>#DIV/0!</v>
      </c>
    </row>
    <row r="303" spans="1:11" ht="26.25" customHeight="1" x14ac:dyDescent="0.25">
      <c r="A303" s="117" t="s">
        <v>112</v>
      </c>
      <c r="B303" s="120" t="s">
        <v>186</v>
      </c>
      <c r="C303" s="120" t="s">
        <v>111</v>
      </c>
      <c r="D303" s="174" t="s">
        <v>95</v>
      </c>
      <c r="E303" s="237"/>
      <c r="F303" s="237"/>
      <c r="G303" s="234"/>
      <c r="H303" s="22" t="s">
        <v>12</v>
      </c>
      <c r="I303" s="37">
        <v>1200</v>
      </c>
      <c r="J303" s="250">
        <v>1200</v>
      </c>
      <c r="K303" s="249">
        <f t="shared" si="16"/>
        <v>100</v>
      </c>
    </row>
    <row r="304" spans="1:11" ht="26.25" customHeight="1" x14ac:dyDescent="0.25">
      <c r="A304" s="118"/>
      <c r="B304" s="121"/>
      <c r="C304" s="121"/>
      <c r="D304" s="175"/>
      <c r="E304" s="240"/>
      <c r="F304" s="240"/>
      <c r="G304" s="235"/>
      <c r="H304" s="25" t="s">
        <v>13</v>
      </c>
      <c r="I304" s="37"/>
      <c r="J304" s="250"/>
      <c r="K304" s="249" t="e">
        <f t="shared" si="16"/>
        <v>#DIV/0!</v>
      </c>
    </row>
    <row r="305" spans="1:11" ht="32.25" customHeight="1" x14ac:dyDescent="0.25">
      <c r="A305" s="118"/>
      <c r="B305" s="121"/>
      <c r="C305" s="121"/>
      <c r="D305" s="175"/>
      <c r="E305" s="240"/>
      <c r="F305" s="240"/>
      <c r="G305" s="235"/>
      <c r="H305" s="25" t="s">
        <v>14</v>
      </c>
      <c r="I305" s="37"/>
      <c r="J305" s="250">
        <v>0</v>
      </c>
      <c r="K305" s="249" t="e">
        <f t="shared" si="16"/>
        <v>#DIV/0!</v>
      </c>
    </row>
    <row r="306" spans="1:11" ht="26.25" customHeight="1" x14ac:dyDescent="0.25">
      <c r="A306" s="118"/>
      <c r="B306" s="121"/>
      <c r="C306" s="121"/>
      <c r="D306" s="175"/>
      <c r="E306" s="240"/>
      <c r="F306" s="240"/>
      <c r="G306" s="235"/>
      <c r="H306" s="25" t="s">
        <v>15</v>
      </c>
      <c r="I306" s="37"/>
      <c r="J306" s="250">
        <v>0</v>
      </c>
      <c r="K306" s="249" t="e">
        <f t="shared" si="16"/>
        <v>#DIV/0!</v>
      </c>
    </row>
    <row r="307" spans="1:11" ht="71.25" customHeight="1" x14ac:dyDescent="0.25">
      <c r="A307" s="119"/>
      <c r="B307" s="122"/>
      <c r="C307" s="122"/>
      <c r="D307" s="176"/>
      <c r="E307" s="242"/>
      <c r="F307" s="242"/>
      <c r="G307" s="236"/>
      <c r="H307" s="25" t="s">
        <v>16</v>
      </c>
      <c r="I307" s="37">
        <v>1200</v>
      </c>
      <c r="J307" s="250">
        <v>1200</v>
      </c>
      <c r="K307" s="249">
        <f t="shared" si="16"/>
        <v>100</v>
      </c>
    </row>
    <row r="308" spans="1:11" ht="28.5" customHeight="1" x14ac:dyDescent="0.25">
      <c r="A308" s="117" t="s">
        <v>188</v>
      </c>
      <c r="B308" s="120" t="s">
        <v>189</v>
      </c>
      <c r="C308" s="120" t="s">
        <v>111</v>
      </c>
      <c r="D308" s="237" t="s">
        <v>107</v>
      </c>
      <c r="E308" s="237">
        <v>1</v>
      </c>
      <c r="F308" s="237"/>
      <c r="G308" s="234" t="s">
        <v>190</v>
      </c>
      <c r="H308" s="258" t="s">
        <v>12</v>
      </c>
      <c r="I308" s="37">
        <v>30000</v>
      </c>
      <c r="J308" s="250">
        <v>0</v>
      </c>
      <c r="K308" s="249">
        <v>100</v>
      </c>
    </row>
    <row r="309" spans="1:11" ht="22.5" customHeight="1" x14ac:dyDescent="0.25">
      <c r="A309" s="160"/>
      <c r="B309" s="160"/>
      <c r="C309" s="121"/>
      <c r="D309" s="63"/>
      <c r="E309" s="63"/>
      <c r="F309" s="63"/>
      <c r="G309" s="56"/>
      <c r="H309" s="25" t="s">
        <v>13</v>
      </c>
      <c r="I309" s="37">
        <v>29400</v>
      </c>
      <c r="J309" s="250">
        <v>0</v>
      </c>
      <c r="K309" s="249" t="e">
        <v>#DIV/0!</v>
      </c>
    </row>
    <row r="310" spans="1:11" ht="30" customHeight="1" x14ac:dyDescent="0.25">
      <c r="A310" s="160"/>
      <c r="B310" s="160"/>
      <c r="C310" s="121"/>
      <c r="D310" s="63"/>
      <c r="E310" s="63"/>
      <c r="F310" s="63"/>
      <c r="G310" s="56"/>
      <c r="H310" s="25" t="s">
        <v>14</v>
      </c>
      <c r="I310" s="37">
        <v>600</v>
      </c>
      <c r="J310" s="250">
        <v>0</v>
      </c>
      <c r="K310" s="249" t="e">
        <v>#DIV/0!</v>
      </c>
    </row>
    <row r="311" spans="1:11" ht="23.25" customHeight="1" x14ac:dyDescent="0.25">
      <c r="A311" s="160"/>
      <c r="B311" s="160"/>
      <c r="C311" s="121"/>
      <c r="D311" s="63"/>
      <c r="E311" s="63"/>
      <c r="F311" s="63"/>
      <c r="G311" s="56"/>
      <c r="H311" s="25" t="s">
        <v>15</v>
      </c>
      <c r="I311" s="37"/>
      <c r="J311" s="250">
        <v>0</v>
      </c>
      <c r="K311" s="249" t="e">
        <v>#DIV/0!</v>
      </c>
    </row>
    <row r="312" spans="1:11" ht="29.25" customHeight="1" x14ac:dyDescent="0.25">
      <c r="A312" s="161"/>
      <c r="B312" s="161"/>
      <c r="C312" s="122"/>
      <c r="D312" s="72"/>
      <c r="E312" s="72"/>
      <c r="F312" s="72"/>
      <c r="G312" s="65"/>
      <c r="H312" s="25" t="s">
        <v>16</v>
      </c>
      <c r="I312" s="37"/>
      <c r="J312" s="250"/>
      <c r="K312" s="249">
        <v>100</v>
      </c>
    </row>
    <row r="313" spans="1:11" ht="15" customHeight="1" x14ac:dyDescent="0.25">
      <c r="A313" s="95" t="s">
        <v>31</v>
      </c>
      <c r="B313" s="95"/>
      <c r="C313" s="95"/>
      <c r="D313" s="95"/>
      <c r="E313" s="95"/>
      <c r="F313" s="95"/>
      <c r="G313" s="95"/>
      <c r="H313" s="95"/>
      <c r="I313" s="95"/>
      <c r="J313" s="95"/>
      <c r="K313" s="95"/>
    </row>
    <row r="314" spans="1:11" x14ac:dyDescent="0.25">
      <c r="A314" s="90" t="s">
        <v>113</v>
      </c>
      <c r="B314" s="90"/>
      <c r="C314" s="90"/>
      <c r="D314" s="90"/>
      <c r="E314" s="90"/>
      <c r="F314" s="90"/>
      <c r="G314" s="90"/>
      <c r="H314" s="90"/>
      <c r="I314" s="90"/>
      <c r="J314" s="90"/>
      <c r="K314" s="90"/>
    </row>
    <row r="315" spans="1:11" x14ac:dyDescent="0.25">
      <c r="A315" s="90" t="s">
        <v>114</v>
      </c>
      <c r="B315" s="90"/>
      <c r="C315" s="90"/>
      <c r="D315" s="90"/>
      <c r="E315" s="90"/>
      <c r="F315" s="90"/>
      <c r="G315" s="90"/>
      <c r="H315" s="90"/>
      <c r="I315" s="90"/>
      <c r="J315" s="90"/>
      <c r="K315" s="90"/>
    </row>
    <row r="316" spans="1:11" x14ac:dyDescent="0.25">
      <c r="A316" s="96" t="s">
        <v>117</v>
      </c>
      <c r="B316" s="76" t="s">
        <v>115</v>
      </c>
      <c r="C316" s="79" t="s">
        <v>122</v>
      </c>
      <c r="D316" s="82" t="s">
        <v>116</v>
      </c>
      <c r="E316" s="97">
        <v>84</v>
      </c>
      <c r="F316" s="97">
        <v>92.9</v>
      </c>
      <c r="G316" s="85">
        <f>F316/E316*100</f>
        <v>110.5952380952381</v>
      </c>
      <c r="H316" s="26" t="s">
        <v>12</v>
      </c>
      <c r="I316" s="33"/>
      <c r="J316" s="33"/>
      <c r="K316" s="33"/>
    </row>
    <row r="317" spans="1:11" ht="23.25" x14ac:dyDescent="0.25">
      <c r="A317" s="96"/>
      <c r="B317" s="77"/>
      <c r="C317" s="80"/>
      <c r="D317" s="83"/>
      <c r="E317" s="97"/>
      <c r="F317" s="97"/>
      <c r="G317" s="85"/>
      <c r="H317" s="29" t="s">
        <v>13</v>
      </c>
      <c r="I317" s="33"/>
      <c r="J317" s="33"/>
      <c r="K317" s="33"/>
    </row>
    <row r="318" spans="1:11" ht="34.5" x14ac:dyDescent="0.25">
      <c r="A318" s="96"/>
      <c r="B318" s="77"/>
      <c r="C318" s="80"/>
      <c r="D318" s="83"/>
      <c r="E318" s="97"/>
      <c r="F318" s="97"/>
      <c r="G318" s="85"/>
      <c r="H318" s="29" t="s">
        <v>14</v>
      </c>
      <c r="I318" s="33"/>
      <c r="J318" s="33"/>
      <c r="K318" s="33"/>
    </row>
    <row r="319" spans="1:11" ht="23.25" x14ac:dyDescent="0.25">
      <c r="A319" s="96"/>
      <c r="B319" s="77"/>
      <c r="C319" s="80"/>
      <c r="D319" s="83"/>
      <c r="E319" s="97"/>
      <c r="F319" s="97"/>
      <c r="G319" s="85"/>
      <c r="H319" s="29" t="s">
        <v>15</v>
      </c>
      <c r="I319" s="33"/>
      <c r="J319" s="33"/>
      <c r="K319" s="33"/>
    </row>
    <row r="320" spans="1:11" ht="50.25" customHeight="1" x14ac:dyDescent="0.25">
      <c r="A320" s="96"/>
      <c r="B320" s="78"/>
      <c r="C320" s="81"/>
      <c r="D320" s="84"/>
      <c r="E320" s="97"/>
      <c r="F320" s="97"/>
      <c r="G320" s="85"/>
      <c r="H320" s="29" t="s">
        <v>16</v>
      </c>
      <c r="I320" s="33"/>
      <c r="J320" s="33"/>
      <c r="K320" s="33"/>
    </row>
    <row r="321" spans="1:13" ht="27" customHeight="1" x14ac:dyDescent="0.25">
      <c r="A321" s="73" t="s">
        <v>118</v>
      </c>
      <c r="B321" s="79" t="s">
        <v>119</v>
      </c>
      <c r="C321" s="79" t="s">
        <v>122</v>
      </c>
      <c r="D321" s="82" t="s">
        <v>120</v>
      </c>
      <c r="E321" s="82">
        <v>7</v>
      </c>
      <c r="F321" s="79">
        <v>0</v>
      </c>
      <c r="G321" s="85">
        <f>F321/E321*100</f>
        <v>0</v>
      </c>
      <c r="H321" s="26" t="s">
        <v>12</v>
      </c>
      <c r="I321" s="33"/>
      <c r="J321" s="33"/>
      <c r="K321" s="33"/>
    </row>
    <row r="322" spans="1:13" ht="27" customHeight="1" x14ac:dyDescent="0.25">
      <c r="A322" s="74"/>
      <c r="B322" s="80"/>
      <c r="C322" s="80"/>
      <c r="D322" s="83"/>
      <c r="E322" s="83"/>
      <c r="F322" s="80"/>
      <c r="G322" s="85"/>
      <c r="H322" s="29" t="s">
        <v>13</v>
      </c>
      <c r="I322" s="33"/>
      <c r="J322" s="33"/>
      <c r="K322" s="33"/>
    </row>
    <row r="323" spans="1:13" ht="38.25" customHeight="1" x14ac:dyDescent="0.25">
      <c r="A323" s="74"/>
      <c r="B323" s="80"/>
      <c r="C323" s="80"/>
      <c r="D323" s="83"/>
      <c r="E323" s="83"/>
      <c r="F323" s="80"/>
      <c r="G323" s="85"/>
      <c r="H323" s="29" t="s">
        <v>14</v>
      </c>
      <c r="I323" s="33"/>
      <c r="J323" s="33"/>
      <c r="K323" s="33"/>
    </row>
    <row r="324" spans="1:13" ht="27" customHeight="1" x14ac:dyDescent="0.25">
      <c r="A324" s="74"/>
      <c r="B324" s="80"/>
      <c r="C324" s="80"/>
      <c r="D324" s="83"/>
      <c r="E324" s="83"/>
      <c r="F324" s="80"/>
      <c r="G324" s="85"/>
      <c r="H324" s="29" t="s">
        <v>15</v>
      </c>
      <c r="I324" s="33"/>
      <c r="J324" s="33"/>
      <c r="K324" s="33"/>
    </row>
    <row r="325" spans="1:13" ht="27" customHeight="1" x14ac:dyDescent="0.25">
      <c r="A325" s="75"/>
      <c r="B325" s="81"/>
      <c r="C325" s="81"/>
      <c r="D325" s="84"/>
      <c r="E325" s="84"/>
      <c r="F325" s="81"/>
      <c r="G325" s="85"/>
      <c r="H325" s="29" t="s">
        <v>16</v>
      </c>
      <c r="I325" s="33"/>
      <c r="J325" s="33"/>
      <c r="K325" s="33"/>
      <c r="M325" s="6"/>
    </row>
    <row r="326" spans="1:13" ht="27" customHeight="1" x14ac:dyDescent="0.25">
      <c r="A326" s="73" t="s">
        <v>121</v>
      </c>
      <c r="B326" s="76" t="s">
        <v>180</v>
      </c>
      <c r="C326" s="79" t="s">
        <v>122</v>
      </c>
      <c r="D326" s="82" t="s">
        <v>123</v>
      </c>
      <c r="E326" s="82">
        <v>92.6</v>
      </c>
      <c r="F326" s="79">
        <v>92.6</v>
      </c>
      <c r="G326" s="85">
        <f>F326/E326*100</f>
        <v>100</v>
      </c>
      <c r="H326" s="26" t="s">
        <v>12</v>
      </c>
      <c r="I326" s="30">
        <v>92.6</v>
      </c>
      <c r="J326" s="33">
        <v>92.6</v>
      </c>
      <c r="K326" s="33">
        <f>J326/I326*100</f>
        <v>100</v>
      </c>
    </row>
    <row r="327" spans="1:13" ht="27" customHeight="1" x14ac:dyDescent="0.25">
      <c r="A327" s="74"/>
      <c r="B327" s="77"/>
      <c r="C327" s="80"/>
      <c r="D327" s="83"/>
      <c r="E327" s="83"/>
      <c r="F327" s="80"/>
      <c r="G327" s="85"/>
      <c r="H327" s="29" t="s">
        <v>13</v>
      </c>
      <c r="I327" s="30"/>
      <c r="J327" s="33"/>
      <c r="K327" s="33" t="e">
        <f t="shared" ref="K327:K329" si="17">J327/I327*100</f>
        <v>#DIV/0!</v>
      </c>
    </row>
    <row r="328" spans="1:13" ht="27" customHeight="1" x14ac:dyDescent="0.25">
      <c r="A328" s="74"/>
      <c r="B328" s="77"/>
      <c r="C328" s="80"/>
      <c r="D328" s="83"/>
      <c r="E328" s="83"/>
      <c r="F328" s="80"/>
      <c r="G328" s="85"/>
      <c r="H328" s="29" t="s">
        <v>14</v>
      </c>
      <c r="I328" s="30"/>
      <c r="J328" s="33"/>
      <c r="K328" s="33" t="e">
        <f t="shared" si="17"/>
        <v>#DIV/0!</v>
      </c>
    </row>
    <row r="329" spans="1:13" ht="21.75" customHeight="1" x14ac:dyDescent="0.25">
      <c r="A329" s="74"/>
      <c r="B329" s="77"/>
      <c r="C329" s="80"/>
      <c r="D329" s="83"/>
      <c r="E329" s="83"/>
      <c r="F329" s="80"/>
      <c r="G329" s="85"/>
      <c r="H329" s="29" t="s">
        <v>15</v>
      </c>
      <c r="I329" s="30">
        <v>92.6</v>
      </c>
      <c r="J329" s="33">
        <v>92.6</v>
      </c>
      <c r="K329" s="33">
        <f t="shared" si="17"/>
        <v>100</v>
      </c>
    </row>
    <row r="330" spans="1:13" ht="36" customHeight="1" x14ac:dyDescent="0.25">
      <c r="A330" s="75"/>
      <c r="B330" s="78"/>
      <c r="C330" s="81"/>
      <c r="D330" s="84"/>
      <c r="E330" s="84"/>
      <c r="F330" s="81"/>
      <c r="G330" s="85"/>
      <c r="H330" s="29" t="s">
        <v>16</v>
      </c>
      <c r="I330" s="30"/>
      <c r="J330" s="33"/>
      <c r="K330" s="33"/>
    </row>
    <row r="331" spans="1:13" x14ac:dyDescent="0.25">
      <c r="A331" s="90" t="s">
        <v>124</v>
      </c>
      <c r="B331" s="90"/>
      <c r="C331" s="90"/>
      <c r="D331" s="90"/>
      <c r="E331" s="90"/>
      <c r="F331" s="90"/>
      <c r="G331" s="90"/>
      <c r="H331" s="90"/>
      <c r="I331" s="90"/>
      <c r="J331" s="90"/>
      <c r="K331" s="90"/>
    </row>
    <row r="332" spans="1:13" x14ac:dyDescent="0.25">
      <c r="A332" s="90" t="s">
        <v>125</v>
      </c>
      <c r="B332" s="90"/>
      <c r="C332" s="90"/>
      <c r="D332" s="90"/>
      <c r="E332" s="90"/>
      <c r="F332" s="90"/>
      <c r="G332" s="90"/>
      <c r="H332" s="90"/>
      <c r="I332" s="90"/>
      <c r="J332" s="90"/>
      <c r="K332" s="90"/>
    </row>
    <row r="333" spans="1:13" x14ac:dyDescent="0.25">
      <c r="A333" s="91" t="s">
        <v>126</v>
      </c>
      <c r="B333" s="76" t="s">
        <v>127</v>
      </c>
      <c r="C333" s="79" t="s">
        <v>128</v>
      </c>
      <c r="D333" s="92" t="s">
        <v>109</v>
      </c>
      <c r="E333" s="92">
        <v>1</v>
      </c>
      <c r="F333" s="89">
        <v>2</v>
      </c>
      <c r="G333" s="89">
        <f>F333/E333*100</f>
        <v>200</v>
      </c>
      <c r="H333" s="26" t="s">
        <v>12</v>
      </c>
      <c r="I333" s="30">
        <v>100</v>
      </c>
      <c r="J333" s="51">
        <v>160.19999999999999</v>
      </c>
      <c r="K333" s="31">
        <f>J333/I333*100</f>
        <v>160.19999999999999</v>
      </c>
    </row>
    <row r="334" spans="1:13" ht="23.25" x14ac:dyDescent="0.25">
      <c r="A334" s="91"/>
      <c r="B334" s="77"/>
      <c r="C334" s="80"/>
      <c r="D334" s="93"/>
      <c r="E334" s="93"/>
      <c r="F334" s="89"/>
      <c r="G334" s="89"/>
      <c r="H334" s="29" t="s">
        <v>13</v>
      </c>
      <c r="I334" s="30"/>
      <c r="J334" s="51"/>
      <c r="K334" s="31" t="e">
        <f t="shared" ref="K334:K346" si="18">J334/I334*100</f>
        <v>#DIV/0!</v>
      </c>
    </row>
    <row r="335" spans="1:13" ht="34.5" x14ac:dyDescent="0.25">
      <c r="A335" s="91"/>
      <c r="B335" s="77"/>
      <c r="C335" s="80"/>
      <c r="D335" s="93"/>
      <c r="E335" s="93"/>
      <c r="F335" s="89"/>
      <c r="G335" s="89"/>
      <c r="H335" s="29" t="s">
        <v>14</v>
      </c>
      <c r="I335" s="30"/>
      <c r="J335" s="51"/>
      <c r="K335" s="31" t="e">
        <f t="shared" si="18"/>
        <v>#DIV/0!</v>
      </c>
    </row>
    <row r="336" spans="1:13" ht="23.25" x14ac:dyDescent="0.25">
      <c r="A336" s="91"/>
      <c r="B336" s="77"/>
      <c r="C336" s="80"/>
      <c r="D336" s="93"/>
      <c r="E336" s="93"/>
      <c r="F336" s="89"/>
      <c r="G336" s="89"/>
      <c r="H336" s="29" t="s">
        <v>15</v>
      </c>
      <c r="I336" s="30">
        <v>100</v>
      </c>
      <c r="J336" s="51">
        <v>160.19999999999999</v>
      </c>
      <c r="K336" s="31">
        <f t="shared" si="18"/>
        <v>160.19999999999999</v>
      </c>
    </row>
    <row r="337" spans="1:11" ht="86.25" customHeight="1" x14ac:dyDescent="0.25">
      <c r="A337" s="91"/>
      <c r="B337" s="78"/>
      <c r="C337" s="81"/>
      <c r="D337" s="94"/>
      <c r="E337" s="94"/>
      <c r="F337" s="89"/>
      <c r="G337" s="89"/>
      <c r="H337" s="29" t="s">
        <v>16</v>
      </c>
      <c r="I337" s="30"/>
      <c r="J337" s="31"/>
      <c r="K337" s="31" t="e">
        <f t="shared" si="18"/>
        <v>#DIV/0!</v>
      </c>
    </row>
    <row r="338" spans="1:11" ht="24.75" customHeight="1" x14ac:dyDescent="0.25">
      <c r="A338" s="86" t="s">
        <v>129</v>
      </c>
      <c r="B338" s="76" t="s">
        <v>130</v>
      </c>
      <c r="C338" s="79" t="s">
        <v>128</v>
      </c>
      <c r="D338" s="82" t="s">
        <v>109</v>
      </c>
      <c r="E338" s="82">
        <v>1</v>
      </c>
      <c r="F338" s="79">
        <v>2</v>
      </c>
      <c r="G338" s="89">
        <f>F338/E338*100</f>
        <v>200</v>
      </c>
      <c r="H338" s="26" t="s">
        <v>12</v>
      </c>
      <c r="I338" s="30">
        <v>180</v>
      </c>
      <c r="J338" s="51">
        <v>182.5</v>
      </c>
      <c r="K338" s="31">
        <f t="shared" si="18"/>
        <v>101.38888888888889</v>
      </c>
    </row>
    <row r="339" spans="1:11" ht="24.75" customHeight="1" x14ac:dyDescent="0.25">
      <c r="A339" s="87"/>
      <c r="B339" s="77"/>
      <c r="C339" s="80"/>
      <c r="D339" s="83"/>
      <c r="E339" s="83"/>
      <c r="F339" s="80"/>
      <c r="G339" s="89"/>
      <c r="H339" s="29" t="s">
        <v>13</v>
      </c>
      <c r="I339" s="30"/>
      <c r="J339" s="51"/>
      <c r="K339" s="31" t="e">
        <f t="shared" si="18"/>
        <v>#DIV/0!</v>
      </c>
    </row>
    <row r="340" spans="1:11" ht="24.75" customHeight="1" x14ac:dyDescent="0.25">
      <c r="A340" s="87"/>
      <c r="B340" s="77"/>
      <c r="C340" s="80"/>
      <c r="D340" s="83"/>
      <c r="E340" s="83"/>
      <c r="F340" s="80"/>
      <c r="G340" s="89"/>
      <c r="H340" s="29" t="s">
        <v>14</v>
      </c>
      <c r="I340" s="30"/>
      <c r="J340" s="51"/>
      <c r="K340" s="31" t="e">
        <f t="shared" si="18"/>
        <v>#DIV/0!</v>
      </c>
    </row>
    <row r="341" spans="1:11" ht="24.75" customHeight="1" x14ac:dyDescent="0.25">
      <c r="A341" s="87"/>
      <c r="B341" s="77"/>
      <c r="C341" s="80"/>
      <c r="D341" s="83"/>
      <c r="E341" s="83"/>
      <c r="F341" s="80"/>
      <c r="G341" s="89"/>
      <c r="H341" s="29" t="s">
        <v>15</v>
      </c>
      <c r="I341" s="30">
        <v>180</v>
      </c>
      <c r="J341" s="51">
        <v>182.5</v>
      </c>
      <c r="K341" s="31">
        <f t="shared" si="18"/>
        <v>101.38888888888889</v>
      </c>
    </row>
    <row r="342" spans="1:11" ht="24.75" customHeight="1" x14ac:dyDescent="0.25">
      <c r="A342" s="88"/>
      <c r="B342" s="78"/>
      <c r="C342" s="81"/>
      <c r="D342" s="84"/>
      <c r="E342" s="84"/>
      <c r="F342" s="81"/>
      <c r="G342" s="89"/>
      <c r="H342" s="29" t="s">
        <v>16</v>
      </c>
      <c r="I342" s="31"/>
      <c r="J342" s="51"/>
      <c r="K342" s="31" t="e">
        <f t="shared" si="18"/>
        <v>#DIV/0!</v>
      </c>
    </row>
    <row r="343" spans="1:11" ht="24.75" customHeight="1" x14ac:dyDescent="0.25">
      <c r="A343" s="86" t="s">
        <v>131</v>
      </c>
      <c r="B343" s="76" t="s">
        <v>132</v>
      </c>
      <c r="C343" s="79" t="s">
        <v>128</v>
      </c>
      <c r="D343" s="82" t="s">
        <v>109</v>
      </c>
      <c r="E343" s="82">
        <v>1</v>
      </c>
      <c r="F343" s="79">
        <v>1</v>
      </c>
      <c r="G343" s="89">
        <f>F343/E343*100</f>
        <v>100</v>
      </c>
      <c r="H343" s="26" t="s">
        <v>12</v>
      </c>
      <c r="I343" s="30">
        <v>300</v>
      </c>
      <c r="J343" s="52">
        <v>91.4</v>
      </c>
      <c r="K343" s="31">
        <f t="shared" si="18"/>
        <v>30.466666666666669</v>
      </c>
    </row>
    <row r="344" spans="1:11" ht="24.75" customHeight="1" x14ac:dyDescent="0.25">
      <c r="A344" s="87"/>
      <c r="B344" s="74"/>
      <c r="C344" s="80"/>
      <c r="D344" s="87"/>
      <c r="E344" s="87"/>
      <c r="F344" s="87"/>
      <c r="G344" s="89"/>
      <c r="H344" s="29" t="s">
        <v>13</v>
      </c>
      <c r="I344" s="30"/>
      <c r="J344" s="53"/>
      <c r="K344" s="31" t="e">
        <f t="shared" si="18"/>
        <v>#DIV/0!</v>
      </c>
    </row>
    <row r="345" spans="1:11" ht="24.75" customHeight="1" x14ac:dyDescent="0.25">
      <c r="A345" s="87"/>
      <c r="B345" s="74"/>
      <c r="C345" s="80"/>
      <c r="D345" s="87"/>
      <c r="E345" s="87"/>
      <c r="F345" s="87"/>
      <c r="G345" s="89"/>
      <c r="H345" s="29" t="s">
        <v>14</v>
      </c>
      <c r="I345" s="30"/>
      <c r="J345" s="53"/>
      <c r="K345" s="31" t="e">
        <f t="shared" si="18"/>
        <v>#DIV/0!</v>
      </c>
    </row>
    <row r="346" spans="1:11" ht="24.75" customHeight="1" x14ac:dyDescent="0.25">
      <c r="A346" s="87"/>
      <c r="B346" s="74"/>
      <c r="C346" s="80"/>
      <c r="D346" s="87"/>
      <c r="E346" s="87"/>
      <c r="F346" s="87"/>
      <c r="G346" s="89"/>
      <c r="H346" s="29" t="s">
        <v>15</v>
      </c>
      <c r="I346" s="30">
        <v>300</v>
      </c>
      <c r="J346" s="52">
        <v>91.4</v>
      </c>
      <c r="K346" s="31">
        <f t="shared" si="18"/>
        <v>30.466666666666669</v>
      </c>
    </row>
    <row r="347" spans="1:11" ht="72.75" customHeight="1" x14ac:dyDescent="0.25">
      <c r="A347" s="88"/>
      <c r="B347" s="75"/>
      <c r="C347" s="81"/>
      <c r="D347" s="88"/>
      <c r="E347" s="88"/>
      <c r="F347" s="88"/>
      <c r="G347" s="89"/>
      <c r="H347" s="29" t="s">
        <v>16</v>
      </c>
      <c r="I347" s="30"/>
      <c r="J347" s="30"/>
      <c r="K347" s="30"/>
    </row>
    <row r="348" spans="1:11" ht="33" customHeight="1" x14ac:dyDescent="0.25">
      <c r="A348" s="184" t="s">
        <v>17</v>
      </c>
      <c r="B348" s="184"/>
      <c r="C348" s="185" t="s">
        <v>191</v>
      </c>
      <c r="D348" s="186" t="s">
        <v>18</v>
      </c>
      <c r="E348" s="186"/>
      <c r="F348" s="187">
        <v>50.9</v>
      </c>
      <c r="G348" s="187"/>
      <c r="H348" s="188" t="s">
        <v>19</v>
      </c>
      <c r="I348" s="188"/>
      <c r="J348" s="188"/>
      <c r="K348" s="188"/>
    </row>
    <row r="349" spans="1:11" x14ac:dyDescent="0.25">
      <c r="A349" s="184"/>
      <c r="B349" s="184"/>
      <c r="C349" s="185"/>
      <c r="D349" s="186"/>
      <c r="E349" s="186"/>
      <c r="F349" s="187"/>
      <c r="G349" s="187"/>
      <c r="H349" s="47" t="s">
        <v>12</v>
      </c>
      <c r="I349" s="49">
        <f>I11+I16+I21+I26+I31+I36+I41+I46+I51+I56+I64+I91+I98+I103+I110+I128+I133+I150+I155+I160+I165+I170+I176+I183+I188+I193+I200+I205+I210+I247+I252+I257+I262+I269+I274+I281+I286+I291+I298+I303+I308+I316+I321+I326+I333+I338+I343</f>
        <v>573403.66999999993</v>
      </c>
      <c r="J349" s="49">
        <f>J11+J16+J21+J26+J31+J36+J41+J46+J51+J56+J64+J91+J98+J103+J110+J128+J133+J150+J155+J160+J165+J170+J176+J183+J188+J193+J200+J205+J210+J247+J252+J257+J262+J269+J274+J281+J286+J291+J298+J303+J308+J316+J321+J326+J333+J338+J343</f>
        <v>540200.16999999993</v>
      </c>
      <c r="K349" s="50">
        <f>J349/I349*100</f>
        <v>94.209402252343438</v>
      </c>
    </row>
    <row r="350" spans="1:11" ht="23.25" x14ac:dyDescent="0.25">
      <c r="A350" s="184"/>
      <c r="B350" s="184"/>
      <c r="C350" s="185"/>
      <c r="D350" s="186"/>
      <c r="E350" s="186"/>
      <c r="F350" s="187"/>
      <c r="G350" s="187"/>
      <c r="H350" s="48" t="s">
        <v>13</v>
      </c>
      <c r="I350" s="49">
        <f>I12+I17+I22+I27+I32+I37+I42+I47+I52+I57+I65+I92+I99+I104+I111+I129+I134+I151+I156+I161+I166+I171+I177+I184+I189+I194+I201+I206+I211+I248+I253+I258+I263+I270+I275+I282+I287+I292+I299+I304+I309+I317+I322+I327+I334+I339+I344</f>
        <v>82005.73</v>
      </c>
      <c r="J350" s="49">
        <f>J12+J17+J22+J27+J32+J37+J42+J47+J52+J57+J65+J92+J99+J104+J111+J129+J134+J151+J156+J161+J166+J171+J177+J184+J189+J194+J201+J206+J211+J248+J253+J258+J263+J270+J275+J282+J287+J292+J299+J304+J309+J317+J322+J327+J334+J339+J344</f>
        <v>48405.729999999996</v>
      </c>
      <c r="K350" s="50">
        <f t="shared" ref="K350:K353" si="19">J350/I350*100</f>
        <v>59.027253339492248</v>
      </c>
    </row>
    <row r="351" spans="1:11" ht="34.5" x14ac:dyDescent="0.25">
      <c r="A351" s="184"/>
      <c r="B351" s="184"/>
      <c r="C351" s="185"/>
      <c r="D351" s="186"/>
      <c r="E351" s="186"/>
      <c r="F351" s="187"/>
      <c r="G351" s="187"/>
      <c r="H351" s="48" t="s">
        <v>14</v>
      </c>
      <c r="I351" s="49">
        <f t="shared" ref="I351:J353" si="20">I13+I18+I23+I28+I33+I38+I43+I48+I53+I58+I66+I93+I100+I105+I112+I130+I135+I152+I157+I162+I167+I172+I178+I185+I190+I195+I202+I207+I212+I249+I254+I259+I264+I271+I276+I283+I288+I293+I300+I305+I310+I318+I323+I328+I335+I340+I345</f>
        <v>85432.66</v>
      </c>
      <c r="J351" s="49">
        <f t="shared" si="20"/>
        <v>76667.06</v>
      </c>
      <c r="K351" s="50">
        <f t="shared" si="19"/>
        <v>89.739755264555725</v>
      </c>
    </row>
    <row r="352" spans="1:11" ht="23.25" x14ac:dyDescent="0.25">
      <c r="A352" s="184"/>
      <c r="B352" s="184"/>
      <c r="C352" s="185"/>
      <c r="D352" s="186"/>
      <c r="E352" s="186"/>
      <c r="F352" s="187"/>
      <c r="G352" s="187"/>
      <c r="H352" s="48" t="s">
        <v>15</v>
      </c>
      <c r="I352" s="49">
        <f t="shared" si="20"/>
        <v>4749.33</v>
      </c>
      <c r="J352" s="49">
        <f t="shared" si="20"/>
        <v>3136.43</v>
      </c>
      <c r="K352" s="50">
        <f t="shared" si="19"/>
        <v>66.039420297178751</v>
      </c>
    </row>
    <row r="353" spans="1:11" ht="34.5" x14ac:dyDescent="0.25">
      <c r="A353" s="184"/>
      <c r="B353" s="184"/>
      <c r="C353" s="185"/>
      <c r="D353" s="186"/>
      <c r="E353" s="186"/>
      <c r="F353" s="187"/>
      <c r="G353" s="187"/>
      <c r="H353" s="48" t="s">
        <v>16</v>
      </c>
      <c r="I353" s="49">
        <f t="shared" si="20"/>
        <v>401216</v>
      </c>
      <c r="J353" s="49">
        <f t="shared" si="20"/>
        <v>411991</v>
      </c>
      <c r="K353" s="50">
        <f t="shared" si="19"/>
        <v>102.68558581910992</v>
      </c>
    </row>
  </sheetData>
  <mergeCells count="478">
    <mergeCell ref="A291:A295"/>
    <mergeCell ref="B291:B295"/>
    <mergeCell ref="C291:C295"/>
    <mergeCell ref="D291:D295"/>
    <mergeCell ref="E291:E295"/>
    <mergeCell ref="F291:F295"/>
    <mergeCell ref="G291:G295"/>
    <mergeCell ref="A165:A169"/>
    <mergeCell ref="B165:B169"/>
    <mergeCell ref="C165:C169"/>
    <mergeCell ref="D165:D169"/>
    <mergeCell ref="E165:E169"/>
    <mergeCell ref="F165:F169"/>
    <mergeCell ref="G165:G169"/>
    <mergeCell ref="A170:A174"/>
    <mergeCell ref="B170:B174"/>
    <mergeCell ref="C170:C174"/>
    <mergeCell ref="D170:D174"/>
    <mergeCell ref="E170:E174"/>
    <mergeCell ref="F170:F174"/>
    <mergeCell ref="G170:G174"/>
    <mergeCell ref="A230:A234"/>
    <mergeCell ref="B230:B234"/>
    <mergeCell ref="C230:C234"/>
    <mergeCell ref="D230:D234"/>
    <mergeCell ref="E230:E234"/>
    <mergeCell ref="F230:F234"/>
    <mergeCell ref="G230:G234"/>
    <mergeCell ref="A155:A159"/>
    <mergeCell ref="B155:B159"/>
    <mergeCell ref="C155:C159"/>
    <mergeCell ref="D155:D159"/>
    <mergeCell ref="E155:E159"/>
    <mergeCell ref="F155:F159"/>
    <mergeCell ref="G155:G159"/>
    <mergeCell ref="A160:A164"/>
    <mergeCell ref="B160:B164"/>
    <mergeCell ref="C160:C164"/>
    <mergeCell ref="D160:D164"/>
    <mergeCell ref="E160:E164"/>
    <mergeCell ref="F160:F164"/>
    <mergeCell ref="G160:G164"/>
    <mergeCell ref="A235:A239"/>
    <mergeCell ref="B235:B239"/>
    <mergeCell ref="C235:C239"/>
    <mergeCell ref="D235:D239"/>
    <mergeCell ref="E235:E239"/>
    <mergeCell ref="F235:F239"/>
    <mergeCell ref="G235:G239"/>
    <mergeCell ref="A220:A224"/>
    <mergeCell ref="B220:B224"/>
    <mergeCell ref="C220:C224"/>
    <mergeCell ref="D220:D224"/>
    <mergeCell ref="E220:E224"/>
    <mergeCell ref="F220:F224"/>
    <mergeCell ref="G220:G224"/>
    <mergeCell ref="A225:A229"/>
    <mergeCell ref="B225:B229"/>
    <mergeCell ref="C225:C229"/>
    <mergeCell ref="D225:D229"/>
    <mergeCell ref="E225:E229"/>
    <mergeCell ref="F225:F229"/>
    <mergeCell ref="G225:G229"/>
    <mergeCell ref="A210:A214"/>
    <mergeCell ref="B210:B214"/>
    <mergeCell ref="C210:C214"/>
    <mergeCell ref="D210:D214"/>
    <mergeCell ref="E210:E214"/>
    <mergeCell ref="F210:F214"/>
    <mergeCell ref="G210:G214"/>
    <mergeCell ref="A215:A219"/>
    <mergeCell ref="B215:B219"/>
    <mergeCell ref="C215:C219"/>
    <mergeCell ref="D215:D219"/>
    <mergeCell ref="E215:E219"/>
    <mergeCell ref="F215:F219"/>
    <mergeCell ref="G215:G219"/>
    <mergeCell ref="G176:G180"/>
    <mergeCell ref="A193:A197"/>
    <mergeCell ref="B193:B197"/>
    <mergeCell ref="C193:C197"/>
    <mergeCell ref="D193:D197"/>
    <mergeCell ref="E193:E197"/>
    <mergeCell ref="F193:F197"/>
    <mergeCell ref="G193:G197"/>
    <mergeCell ref="A205:A209"/>
    <mergeCell ref="B205:B209"/>
    <mergeCell ref="C205:C209"/>
    <mergeCell ref="D205:D209"/>
    <mergeCell ref="E205:E209"/>
    <mergeCell ref="F205:F209"/>
    <mergeCell ref="G205:G209"/>
    <mergeCell ref="A183:A187"/>
    <mergeCell ref="B183:B187"/>
    <mergeCell ref="C183:C187"/>
    <mergeCell ref="D183:D187"/>
    <mergeCell ref="E183:E187"/>
    <mergeCell ref="F183:F187"/>
    <mergeCell ref="G183:G187"/>
    <mergeCell ref="A298:A302"/>
    <mergeCell ref="B298:B302"/>
    <mergeCell ref="C298:C302"/>
    <mergeCell ref="D298:D302"/>
    <mergeCell ref="E298:E302"/>
    <mergeCell ref="F298:F302"/>
    <mergeCell ref="G298:G302"/>
    <mergeCell ref="A281:A285"/>
    <mergeCell ref="B281:B285"/>
    <mergeCell ref="C281:C285"/>
    <mergeCell ref="D281:D285"/>
    <mergeCell ref="E281:E285"/>
    <mergeCell ref="F281:F285"/>
    <mergeCell ref="G281:G285"/>
    <mergeCell ref="A296:K296"/>
    <mergeCell ref="A297:K297"/>
    <mergeCell ref="A286:A290"/>
    <mergeCell ref="A279:K279"/>
    <mergeCell ref="A280:K280"/>
    <mergeCell ref="A257:A261"/>
    <mergeCell ref="B257:B261"/>
    <mergeCell ref="C257:C261"/>
    <mergeCell ref="D257:D261"/>
    <mergeCell ref="E257:E261"/>
    <mergeCell ref="F257:F261"/>
    <mergeCell ref="G257:G261"/>
    <mergeCell ref="A262:A266"/>
    <mergeCell ref="A269:A273"/>
    <mergeCell ref="B269:B273"/>
    <mergeCell ref="C269:C273"/>
    <mergeCell ref="D269:D273"/>
    <mergeCell ref="E269:E273"/>
    <mergeCell ref="F269:F273"/>
    <mergeCell ref="G269:G273"/>
    <mergeCell ref="B262:B266"/>
    <mergeCell ref="C262:C266"/>
    <mergeCell ref="D262:D266"/>
    <mergeCell ref="E262:E266"/>
    <mergeCell ref="F262:F266"/>
    <mergeCell ref="G262:G266"/>
    <mergeCell ref="A247:A251"/>
    <mergeCell ref="B247:B251"/>
    <mergeCell ref="C247:C251"/>
    <mergeCell ref="D247:D251"/>
    <mergeCell ref="E247:E251"/>
    <mergeCell ref="F247:F251"/>
    <mergeCell ref="G247:G251"/>
    <mergeCell ref="A252:A256"/>
    <mergeCell ref="B252:B256"/>
    <mergeCell ref="C252:C256"/>
    <mergeCell ref="D252:D256"/>
    <mergeCell ref="E252:E256"/>
    <mergeCell ref="F252:F256"/>
    <mergeCell ref="G252:G256"/>
    <mergeCell ref="H348:K348"/>
    <mergeCell ref="A245:K245"/>
    <mergeCell ref="A246:K246"/>
    <mergeCell ref="A110:A114"/>
    <mergeCell ref="B110:B114"/>
    <mergeCell ref="C110:C114"/>
    <mergeCell ref="D110:D114"/>
    <mergeCell ref="E110:E114"/>
    <mergeCell ref="F110:F114"/>
    <mergeCell ref="G110:G114"/>
    <mergeCell ref="A198:K198"/>
    <mergeCell ref="A199:K199"/>
    <mergeCell ref="A200:A204"/>
    <mergeCell ref="B200:B204"/>
    <mergeCell ref="C200:C204"/>
    <mergeCell ref="D200:D204"/>
    <mergeCell ref="E200:E204"/>
    <mergeCell ref="F200:F204"/>
    <mergeCell ref="G200:G204"/>
    <mergeCell ref="A181:K181"/>
    <mergeCell ref="A182:K182"/>
    <mergeCell ref="A188:A192"/>
    <mergeCell ref="B188:B192"/>
    <mergeCell ref="C188:C192"/>
    <mergeCell ref="A348:B353"/>
    <mergeCell ref="C348:C353"/>
    <mergeCell ref="D348:E353"/>
    <mergeCell ref="F348:G353"/>
    <mergeCell ref="A343:A347"/>
    <mergeCell ref="B343:B347"/>
    <mergeCell ref="C343:C347"/>
    <mergeCell ref="D343:D347"/>
    <mergeCell ref="E343:E347"/>
    <mergeCell ref="F343:F347"/>
    <mergeCell ref="G343:G347"/>
    <mergeCell ref="A133:A137"/>
    <mergeCell ref="B133:B137"/>
    <mergeCell ref="C133:C137"/>
    <mergeCell ref="D133:D137"/>
    <mergeCell ref="E133:E137"/>
    <mergeCell ref="F133:F137"/>
    <mergeCell ref="G133:G137"/>
    <mergeCell ref="E188:E192"/>
    <mergeCell ref="F188:F192"/>
    <mergeCell ref="G188:G192"/>
    <mergeCell ref="A148:K148"/>
    <mergeCell ref="A149:K149"/>
    <mergeCell ref="A150:A154"/>
    <mergeCell ref="B150:B154"/>
    <mergeCell ref="C150:C154"/>
    <mergeCell ref="D150:D154"/>
    <mergeCell ref="E150:E154"/>
    <mergeCell ref="F150:F154"/>
    <mergeCell ref="G150:G154"/>
    <mergeCell ref="A175:K175"/>
    <mergeCell ref="A176:A180"/>
    <mergeCell ref="B176:B180"/>
    <mergeCell ref="C176:C180"/>
    <mergeCell ref="D176:D180"/>
    <mergeCell ref="A125:K125"/>
    <mergeCell ref="A126:K126"/>
    <mergeCell ref="A127:K127"/>
    <mergeCell ref="A128:A132"/>
    <mergeCell ref="B128:B132"/>
    <mergeCell ref="C128:C132"/>
    <mergeCell ref="D128:D132"/>
    <mergeCell ref="E128:E132"/>
    <mergeCell ref="F128:F132"/>
    <mergeCell ref="G128:G132"/>
    <mergeCell ref="F11:F15"/>
    <mergeCell ref="G11:G15"/>
    <mergeCell ref="A89:K89"/>
    <mergeCell ref="A90:K90"/>
    <mergeCell ref="A16:A20"/>
    <mergeCell ref="B16:B20"/>
    <mergeCell ref="C16:C20"/>
    <mergeCell ref="D16:D20"/>
    <mergeCell ref="E16:E20"/>
    <mergeCell ref="F16:F20"/>
    <mergeCell ref="G16:G20"/>
    <mergeCell ref="A21:A25"/>
    <mergeCell ref="B21:B25"/>
    <mergeCell ref="C21:C25"/>
    <mergeCell ref="D21:D25"/>
    <mergeCell ref="E21:E25"/>
    <mergeCell ref="F21:F25"/>
    <mergeCell ref="G21:G25"/>
    <mergeCell ref="A26:A30"/>
    <mergeCell ref="B26:B30"/>
    <mergeCell ref="C26:C30"/>
    <mergeCell ref="D26:D30"/>
    <mergeCell ref="E26:E30"/>
    <mergeCell ref="F26:F30"/>
    <mergeCell ref="A108:K108"/>
    <mergeCell ref="A109:K109"/>
    <mergeCell ref="G1:K1"/>
    <mergeCell ref="A3:K3"/>
    <mergeCell ref="A5:A7"/>
    <mergeCell ref="B5:B7"/>
    <mergeCell ref="C5:C7"/>
    <mergeCell ref="D5:F5"/>
    <mergeCell ref="G5:G7"/>
    <mergeCell ref="H5:K5"/>
    <mergeCell ref="D6:D7"/>
    <mergeCell ref="E6:F6"/>
    <mergeCell ref="H6:H7"/>
    <mergeCell ref="I6:I7"/>
    <mergeCell ref="J6:J7"/>
    <mergeCell ref="K6:K7"/>
    <mergeCell ref="A8:K8"/>
    <mergeCell ref="A9:K9"/>
    <mergeCell ref="A10:K10"/>
    <mergeCell ref="A11:A15"/>
    <mergeCell ref="B11:B15"/>
    <mergeCell ref="C11:C15"/>
    <mergeCell ref="D11:D15"/>
    <mergeCell ref="E11:E15"/>
    <mergeCell ref="G26:G30"/>
    <mergeCell ref="A31:A35"/>
    <mergeCell ref="B31:B35"/>
    <mergeCell ref="C31:C35"/>
    <mergeCell ref="D31:D35"/>
    <mergeCell ref="E31:E35"/>
    <mergeCell ref="F31:F35"/>
    <mergeCell ref="G31:G35"/>
    <mergeCell ref="A36:A40"/>
    <mergeCell ref="B36:B40"/>
    <mergeCell ref="C36:C40"/>
    <mergeCell ref="D36:D40"/>
    <mergeCell ref="E36:E40"/>
    <mergeCell ref="F36:F40"/>
    <mergeCell ref="G36:G40"/>
    <mergeCell ref="A61:A68"/>
    <mergeCell ref="B61:B68"/>
    <mergeCell ref="C61:C68"/>
    <mergeCell ref="D61:D68"/>
    <mergeCell ref="E61:E68"/>
    <mergeCell ref="F61:F68"/>
    <mergeCell ref="G61:G68"/>
    <mergeCell ref="A69:A73"/>
    <mergeCell ref="B69:B73"/>
    <mergeCell ref="C69:C73"/>
    <mergeCell ref="D69:D73"/>
    <mergeCell ref="E69:E73"/>
    <mergeCell ref="F69:F73"/>
    <mergeCell ref="G69:G73"/>
    <mergeCell ref="A74:A78"/>
    <mergeCell ref="B74:B78"/>
    <mergeCell ref="C74:C78"/>
    <mergeCell ref="D74:D78"/>
    <mergeCell ref="E74:E78"/>
    <mergeCell ref="F74:F78"/>
    <mergeCell ref="G74:G78"/>
    <mergeCell ref="A79:A83"/>
    <mergeCell ref="B79:B83"/>
    <mergeCell ref="C79:C83"/>
    <mergeCell ref="D79:D83"/>
    <mergeCell ref="E79:E83"/>
    <mergeCell ref="F79:F83"/>
    <mergeCell ref="G79:G83"/>
    <mergeCell ref="A84:A88"/>
    <mergeCell ref="B84:B88"/>
    <mergeCell ref="C84:C88"/>
    <mergeCell ref="D84:D88"/>
    <mergeCell ref="E84:E88"/>
    <mergeCell ref="F84:F88"/>
    <mergeCell ref="G84:G88"/>
    <mergeCell ref="A91:A95"/>
    <mergeCell ref="B91:B95"/>
    <mergeCell ref="C91:C95"/>
    <mergeCell ref="D91:D95"/>
    <mergeCell ref="E91:E95"/>
    <mergeCell ref="F91:F95"/>
    <mergeCell ref="G91:G95"/>
    <mergeCell ref="A103:A107"/>
    <mergeCell ref="B103:B107"/>
    <mergeCell ref="C103:C107"/>
    <mergeCell ref="D103:D107"/>
    <mergeCell ref="E103:E107"/>
    <mergeCell ref="F103:F107"/>
    <mergeCell ref="G103:G107"/>
    <mergeCell ref="A96:K96"/>
    <mergeCell ref="A97:K97"/>
    <mergeCell ref="A98:A102"/>
    <mergeCell ref="B98:B102"/>
    <mergeCell ref="C98:C102"/>
    <mergeCell ref="D98:D102"/>
    <mergeCell ref="E98:E102"/>
    <mergeCell ref="F98:F102"/>
    <mergeCell ref="G98:G102"/>
    <mergeCell ref="A115:A119"/>
    <mergeCell ref="B115:B119"/>
    <mergeCell ref="C115:C119"/>
    <mergeCell ref="D115:D119"/>
    <mergeCell ref="E115:E119"/>
    <mergeCell ref="F115:F119"/>
    <mergeCell ref="G115:G119"/>
    <mergeCell ref="A120:A124"/>
    <mergeCell ref="B120:B124"/>
    <mergeCell ref="C120:C124"/>
    <mergeCell ref="D120:D124"/>
    <mergeCell ref="E120:E124"/>
    <mergeCell ref="F120:F124"/>
    <mergeCell ref="G120:G124"/>
    <mergeCell ref="A240:A244"/>
    <mergeCell ref="B240:B244"/>
    <mergeCell ref="C240:C244"/>
    <mergeCell ref="D240:D244"/>
    <mergeCell ref="E240:E244"/>
    <mergeCell ref="F240:F244"/>
    <mergeCell ref="G240:G244"/>
    <mergeCell ref="A138:A142"/>
    <mergeCell ref="B138:B142"/>
    <mergeCell ref="C138:C142"/>
    <mergeCell ref="D138:D142"/>
    <mergeCell ref="E138:E142"/>
    <mergeCell ref="F138:F142"/>
    <mergeCell ref="G138:G142"/>
    <mergeCell ref="A143:A147"/>
    <mergeCell ref="B143:B147"/>
    <mergeCell ref="C143:C147"/>
    <mergeCell ref="D143:D147"/>
    <mergeCell ref="E143:E147"/>
    <mergeCell ref="F143:F147"/>
    <mergeCell ref="G143:G147"/>
    <mergeCell ref="D188:D192"/>
    <mergeCell ref="E176:E180"/>
    <mergeCell ref="F176:F180"/>
    <mergeCell ref="A274:A278"/>
    <mergeCell ref="B274:B278"/>
    <mergeCell ref="C274:C278"/>
    <mergeCell ref="D274:D278"/>
    <mergeCell ref="E274:E278"/>
    <mergeCell ref="F274:F278"/>
    <mergeCell ref="G274:G278"/>
    <mergeCell ref="A267:K267"/>
    <mergeCell ref="A268:K268"/>
    <mergeCell ref="B286:B290"/>
    <mergeCell ref="C286:C290"/>
    <mergeCell ref="D286:D290"/>
    <mergeCell ref="E286:E290"/>
    <mergeCell ref="F286:F290"/>
    <mergeCell ref="G286:G290"/>
    <mergeCell ref="A303:A307"/>
    <mergeCell ref="B303:B307"/>
    <mergeCell ref="C303:C307"/>
    <mergeCell ref="D303:D307"/>
    <mergeCell ref="E303:E307"/>
    <mergeCell ref="F303:F307"/>
    <mergeCell ref="G303:G307"/>
    <mergeCell ref="A308:A312"/>
    <mergeCell ref="B308:B312"/>
    <mergeCell ref="C308:C312"/>
    <mergeCell ref="D308:D312"/>
    <mergeCell ref="E308:E312"/>
    <mergeCell ref="F308:F312"/>
    <mergeCell ref="G308:G312"/>
    <mergeCell ref="A321:A325"/>
    <mergeCell ref="B321:B325"/>
    <mergeCell ref="C321:C325"/>
    <mergeCell ref="D321:D325"/>
    <mergeCell ref="E321:E325"/>
    <mergeCell ref="F321:F325"/>
    <mergeCell ref="G321:G325"/>
    <mergeCell ref="A313:K313"/>
    <mergeCell ref="A314:K314"/>
    <mergeCell ref="A315:K315"/>
    <mergeCell ref="A316:A320"/>
    <mergeCell ref="B316:B320"/>
    <mergeCell ref="C316:C320"/>
    <mergeCell ref="D316:D320"/>
    <mergeCell ref="E316:E320"/>
    <mergeCell ref="F316:F320"/>
    <mergeCell ref="G316:G320"/>
    <mergeCell ref="A326:A330"/>
    <mergeCell ref="B326:B330"/>
    <mergeCell ref="C326:C330"/>
    <mergeCell ref="D326:D330"/>
    <mergeCell ref="E326:E330"/>
    <mergeCell ref="F326:F330"/>
    <mergeCell ref="G326:G330"/>
    <mergeCell ref="A338:A342"/>
    <mergeCell ref="B338:B342"/>
    <mergeCell ref="C338:C342"/>
    <mergeCell ref="D338:D342"/>
    <mergeCell ref="E338:E342"/>
    <mergeCell ref="F338:F342"/>
    <mergeCell ref="G338:G342"/>
    <mergeCell ref="A331:K331"/>
    <mergeCell ref="A332:K332"/>
    <mergeCell ref="A333:A337"/>
    <mergeCell ref="B333:B337"/>
    <mergeCell ref="C333:C337"/>
    <mergeCell ref="D333:D337"/>
    <mergeCell ref="E333:E337"/>
    <mergeCell ref="F333:F337"/>
    <mergeCell ref="G333:G337"/>
    <mergeCell ref="A41:A45"/>
    <mergeCell ref="B41:B45"/>
    <mergeCell ref="C41:C45"/>
    <mergeCell ref="D41:D45"/>
    <mergeCell ref="E41:E45"/>
    <mergeCell ref="F41:F45"/>
    <mergeCell ref="G41:G45"/>
    <mergeCell ref="A46:A50"/>
    <mergeCell ref="B46:B50"/>
    <mergeCell ref="C46:C50"/>
    <mergeCell ref="D46:D50"/>
    <mergeCell ref="E46:E50"/>
    <mergeCell ref="F46:F50"/>
    <mergeCell ref="G46:G50"/>
    <mergeCell ref="A51:A55"/>
    <mergeCell ref="B51:B55"/>
    <mergeCell ref="C51:C55"/>
    <mergeCell ref="D51:D55"/>
    <mergeCell ref="E51:E55"/>
    <mergeCell ref="F51:F55"/>
    <mergeCell ref="G51:G55"/>
    <mergeCell ref="A56:A60"/>
    <mergeCell ref="B56:B60"/>
    <mergeCell ref="C56:C60"/>
    <mergeCell ref="D56:D60"/>
    <mergeCell ref="E56:E60"/>
    <mergeCell ref="F56:F60"/>
    <mergeCell ref="G56:G60"/>
  </mergeCells>
  <pageMargins left="0.31527777777777799" right="0.31527777777777799" top="0.35416666666666702" bottom="0.35416666666666702" header="0.51180555555555496" footer="0.51180555555555496"/>
  <pageSetup paperSize="9" firstPageNumber="0" orientation="landscape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cols>
    <col min="1" max="1025" width="8.710937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cols>
    <col min="1" max="1025" width="8.710937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</dc:creator>
  <cp:lastModifiedBy>User</cp:lastModifiedBy>
  <cp:revision>0</cp:revision>
  <cp:lastPrinted>2022-05-31T14:09:38Z</cp:lastPrinted>
  <dcterms:created xsi:type="dcterms:W3CDTF">2006-09-16T00:00:00Z</dcterms:created>
  <dcterms:modified xsi:type="dcterms:W3CDTF">2022-05-31T14:11:57Z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